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 activeTab="11"/>
  </bookViews>
  <sheets>
    <sheet name="ต.ค." sheetId="3" r:id="rId1"/>
    <sheet name="พ.ย." sheetId="4" r:id="rId2"/>
    <sheet name="ธ.ค." sheetId="5" r:id="rId3"/>
    <sheet name="ม.ค." sheetId="6" r:id="rId4"/>
    <sheet name="ก.พ." sheetId="7" r:id="rId5"/>
    <sheet name="มี.ค." sheetId="8" r:id="rId6"/>
    <sheet name="เม.ย." sheetId="9" r:id="rId7"/>
    <sheet name="พ.ค." sheetId="10" r:id="rId8"/>
    <sheet name="มิ.ย." sheetId="11" r:id="rId9"/>
    <sheet name="ก.ค." sheetId="12" r:id="rId10"/>
    <sheet name="ส.ค." sheetId="13" r:id="rId11"/>
    <sheet name="ก.ย.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3" l="1"/>
  <c r="J17" i="4"/>
  <c r="J18" i="5"/>
  <c r="J25" i="6"/>
  <c r="J23" i="7"/>
  <c r="J27" i="8"/>
  <c r="J23" i="9"/>
  <c r="J25" i="10"/>
  <c r="J31" i="11"/>
  <c r="J31" i="12"/>
  <c r="J36" i="13"/>
  <c r="J24" i="1"/>
</calcChain>
</file>

<file path=xl/sharedStrings.xml><?xml version="1.0" encoding="utf-8"?>
<sst xmlns="http://schemas.openxmlformats.org/spreadsheetml/2006/main" count="2202" uniqueCount="658">
  <si>
    <t xml:space="preserve">
หน่วยงาน </t>
  </si>
  <si>
    <t>เลขที่และวันที่ของสัญญา</t>
  </si>
  <si>
    <t>ประจำเดือน</t>
  </si>
  <si>
    <t>ปีงบประมาณ</t>
  </si>
  <si>
    <t>เกษตรและสหกรณ์จังหวัดพะเยา</t>
  </si>
  <si>
    <t xml:space="preserve">จ้างเหมาบริการรถโดยสารปรับอากาศไม่ประจำทาง จำนวน 1 คัน </t>
  </si>
  <si>
    <t>วิธีเฉพาะเจาะจง</t>
  </si>
  <si>
    <t xml:space="preserve">ห้างหุ้นส่วนจำกัด รัตนะกสิทธิ์65 </t>
  </si>
  <si>
    <t>ห้างหุ้นส่วนจำกัด รัตนะกสิทธิ์65</t>
  </si>
  <si>
    <t>เป็นผู้เสนอราคาต่ำสุด</t>
  </si>
  <si>
    <t>เลขที่ใบสั่งจ้าง 9/2568</t>
  </si>
  <si>
    <t>เมษายน</t>
  </si>
  <si>
    <t>จัดซื้อวัสดุฝึกอบรมและสาธิต</t>
  </si>
  <si>
    <t>ห้างหุ้นส่วนจำกัด ธนากร พะเยา มาร์เก็ตติ้ง</t>
  </si>
  <si>
    <t>9/2568</t>
  </si>
  <si>
    <t>มีนาคม</t>
  </si>
  <si>
    <t>วิธีประกวดราคาอิเล็กทรอนิกส์ (e-Bidding)</t>
  </si>
  <si>
    <t>พฤษภาคม</t>
  </si>
  <si>
    <t>สำนักงานสหกรณ์จังหวัดพะเยา</t>
  </si>
  <si>
    <t>จ้างเหมารถยนต์(ตู้) (จำนวน 3 คัน)</t>
  </si>
  <si>
    <t>นายณรงค์ศักดิ์ วงศ์ใหญ่</t>
  </si>
  <si>
    <t>เสนอราคาต่ำสุด และเป็นผู้มีคุณสมบัติถูกต้องตามเงื่อนไขในการตกลงราคา</t>
  </si>
  <si>
    <t>ใบสั่งจ้างเลขที่ 9/2568 ลงวันที่ 11 มีนาคม 2568</t>
  </si>
  <si>
    <t xml:space="preserve">จัดซื้อวัสดุฝึกอบรม </t>
  </si>
  <si>
    <t>ร้านสาธิตภูซาง</t>
  </si>
  <si>
    <t>ใบสั่งซื้อเลขที่ 7/2568  ลงวันที่ 11 มีนาคม 2568</t>
  </si>
  <si>
    <t>จัดซื้อวัสดุเวชภัณฑ์</t>
  </si>
  <si>
    <t>ร้านสหกิจเกษตร</t>
  </si>
  <si>
    <t>ใบสั่งซื้อเลขที่ 10/2568  ลงวันที่ 11 มีนาคม 2568</t>
  </si>
  <si>
    <t>จัดซื้อวัสดุจัดทำแปลงสาธิต</t>
  </si>
  <si>
    <t>ใบสั่งซื้อเลขที่ 8/2568 ลงวันที่ 11 มีนาคม 2568</t>
  </si>
  <si>
    <t>สำนักงานวัฒนธรรมจังหวัดพะเยา</t>
  </si>
  <si>
    <t>กุมภาพันธ์</t>
  </si>
  <si>
    <t xml:space="preserve">นายจาว  แซ่ว่าง </t>
  </si>
  <si>
    <t>เป็นผู้มีคุณสมบัติ
ตรงตามเงื่อนไขที่กำหนด</t>
  </si>
  <si>
    <t>เลขที่ 1/2568 ลงวันที่ 12 ธันวาคม 2567</t>
  </si>
  <si>
    <t>ธันวาคม</t>
  </si>
  <si>
    <t xml:space="preserve">จ้างเหมาจัดโครงการส่งเสริมการท่องเที่ยวเทศกาล ประเพณี วัฒนธรรมและชาติพันธุ์จังหวัดพะเยา กิจกรรมหลัก ๑ งานเวียนเทียนทางน้ำกลางกว๊านพะเยาหนึ่งเดียวในโลก กิจกรรมย่อย ๑.๑ ส่งเสริมงานประเพณีเวียนเทียน </t>
  </si>
  <si>
    <t>1. ห้างหุ้นส่วนจำกัด ปรานต์ ออร์แกไนเซอร์       
2. ห้างหุ้นส่วนจำกัด  คลาสพี โปรเจค</t>
  </si>
  <si>
    <t xml:space="preserve">ห้างหุ้นส่วนจำกัด ปรานต์ ออร์แกไนเซอร์   </t>
  </si>
  <si>
    <t xml:space="preserve">เป็นผู้ได้รับการคัดเลือกคะแนนรวมสูงสุดเนื่องจากเป็นผู้มีคุณสมบัติ และข้อเสนอทางด้านเทคนิคถูกต้องครบถ้วน </t>
  </si>
  <si>
    <t>เลขที่ 2/2568 ลงวันที่ 28 มกราคม 2568</t>
  </si>
  <si>
    <t>มกราคม</t>
  </si>
  <si>
    <t>วิธีคัดเลือก</t>
  </si>
  <si>
    <t xml:space="preserve">บริษัท ฟ้อนโปรดักชั่นกรุ๊ป จำกัด </t>
  </si>
  <si>
    <t>เป็นผู้มีคุณสมบัติถูกต้องตามเงื่อนไขที่กำหนด</t>
  </si>
  <si>
    <t>เลขที่ 4/2568 ลงวันที่ 25 กุมภาพันธ์ 2568</t>
  </si>
  <si>
    <t>อุตสาหกรรมจังหวัดพะเยา</t>
  </si>
  <si>
    <t>กิจการร่วมค้า ไดเร็คท์ ทู อาร์ พี พี</t>
  </si>
  <si>
    <t xml:space="preserve">ผุ้เสนอราคามีคุณสมบัติครบถ้วน และยื่นเอกสารครบถูกต้องคณะกรรมการพิจารณาตามเอกสารหลักฐานอย่างถี่ถ้วนตามหลักเกณฑ์ เสนอราคาภายในวงเงินงบประมาณ ทำให้ได้คะแนนรวมสูงสุดและเป็นผู้ที่ได้รับการคัดเลือก </t>
  </si>
  <si>
    <t>2/2568 ลงวันที่ 30 มิถุนายน 2568</t>
  </si>
  <si>
    <t xml:space="preserve">1. บริษัท เดอะพีค 19 ออร์แกไนเซอร์ จำกัด  
2. ห้างหุ้นส่วนจำกัด ไทเกอร์มาร์ท </t>
  </si>
  <si>
    <t>บริษัท เดอะพีค 19 ออร์แกไนเซอร์ จำกัด</t>
  </si>
  <si>
    <t xml:space="preserve">เป็นผู้ได้รับการคัดเลือกคะแนนรวมสูงสุดเนื่องจากเป็นผู้มีคุณสมบัติ และข้อเสนอทาง  ด้านเทคนิคถูกต้องครบถ้วน </t>
  </si>
  <si>
    <t>เลขที่ 5/2568 ลงวันที่ 25 เมษายน 2568</t>
  </si>
  <si>
    <t>นายเกรียงศักดิ์  แรกข้าว</t>
  </si>
  <si>
    <t>เป็นผู้มีคุณสมบัติตรงตามเงื่อนไขที่กำหนด</t>
  </si>
  <si>
    <t>ใบสั่งจ้างเลขที่ 74/2568 ลงวันที่ 22 สิงหาคม 2569</t>
  </si>
  <si>
    <t>สิงหาคม</t>
  </si>
  <si>
    <t>ท่องเที่ยวและกีฬาจังหวัดพะเยา</t>
  </si>
  <si>
    <t>โครงการ Phayao Northern Music Festival 2nd 2025</t>
  </si>
  <si>
    <t>วิธีประกาศเชิญชวนทั่วไป</t>
  </si>
  <si>
    <t>ห้างหุ้นส่วนจำกัด เอส แอนด์ เอ็น เซอร์วิส คอร์ปอเรชั่น 
1,910,500 บาท
บริษัท อินโนเวทีฟ เอเจนซี่ จำกัด
1,900,000 บาท
บริษัท 168 มีเดีย เอเจนซี่ จำกัด
1,867,600 บาท
บริษัท คูเปอร์ ครีเอชั่น จำกัด
1,920,500 บาท</t>
  </si>
  <si>
    <t>บริษัท คูเปอร์ ครีเอชั่น จำกัด</t>
  </si>
  <si>
    <t>เป็นผู้มีคุณสมบัติและข้อเนอทางด้านเทคนิคถูกต้องครบถ้วนและเป็นผู้ได้คะแนนรวมสูงสุด</t>
  </si>
  <si>
    <t>สัญญาจ้างทำของเลขที่ 001/2569 
ลงวันที่ 15 ตุลาคม 2568</t>
  </si>
  <si>
    <t>ตุลาคม</t>
  </si>
  <si>
    <t>สำนักงานโยธาธิการและผังเมืองจังหวัดพะเยา</t>
  </si>
  <si>
    <t>ก่อสร้างเขื่อนป้องกันตลิ่งลำห้วยแม่สุก หมู่ 6 ตำบลแม่สุก อำเภอแม่ใจ จังหวัดพะเยา</t>
  </si>
  <si>
    <t>1.หจก.ชโนทัย
2.หจก.รัตนานุพัชร
3.หจก.พะเยาธนะวงศ์ คอนสตรัคชั่น
4.บ.พะเยาใบทอง จำกัด</t>
  </si>
  <si>
    <t>1.หจก.ชโนทัย เสนอราคา 8,794,515 บาท
2.หจก.รัตนานุพัชร เสนอราคา 9,397,800 บาท
3.หจก.พะเยาธนะวงศ์ คอนสตรัคชั่น เสนอราคา 9,972,400 บาท
4.บ.พะเยาใบทอง เสนอราคา 10,000,000 บาท</t>
  </si>
  <si>
    <t>หจก.ชโนทัย</t>
  </si>
  <si>
    <t>เสนอราคาต่ำสุด มีคุณสมบัติ หลักฐาน การยื่นข้อเสนอและการเสนอราคา ครบถ้วน ถูกต้อง ตามเงื่่อนไขที่กำหนดในประกาศและเอกสารประกวดราคาอิเล็กทรอนิกส์</t>
  </si>
  <si>
    <t>พย.3/2568 วันที่ 21 พฤษภาคม 2568</t>
  </si>
  <si>
    <t>สำนักงานพระพุทธศาสนาจังหวัดพะเยา</t>
  </si>
  <si>
    <t xml:space="preserve">โครงการส่งเสริมการท่องเที่ยวเทศกาล งานประเพณี วัฒนธรรมและวิถีชาติพันธุ์พะเยา
กิจกรรมหลัก 2 :งานประเพณีบวงสรวงพ่อขุนงำเมือง
กิจกรรมย่อย 2.2 : พิธีการทางศาสนาในงานประเพณีบวงสรวงพ่อขุนงำเมือง
</t>
  </si>
  <si>
    <t>นางสาวพัชรีภรณ์  สมชาย</t>
  </si>
  <si>
    <t>ตามความเหมาะสมโดยใช้เกณฑ์ราคาและวงเงินในการจัดซื้อจัดจ้างครั้งนี้ไม่เกินวงเงินตามที่กฎกระทรวงกำหนด</t>
  </si>
  <si>
    <t>14/68 (21 กุมภาพันธ์ 2568)</t>
  </si>
  <si>
    <t>1/68 (28 มกราคม 2568)</t>
  </si>
  <si>
    <t>มิถุนายน</t>
  </si>
  <si>
    <t>สำนักงานศึกษาธิการจังหวัดพะเยา</t>
  </si>
  <si>
    <t>บริษัท บ้านครุภัณฑ์พะเยา จำกัด</t>
  </si>
  <si>
    <t>ราคาต่ำสุด</t>
  </si>
  <si>
    <t>102/2568</t>
  </si>
  <si>
    <t>จ้างเหมาถ่ายเอกสารโครงการอนุรักษ์พันธุกรรมพืชอันเนื่องมาจากพระราชดำริสมเด็จพระเทพฯ (อพ.สธ.) จังหวัดพะเยา ปี 2568</t>
  </si>
  <si>
    <t>ร้านน้ำฝนซีร็อกซ์</t>
  </si>
  <si>
    <t>111/2568  ลว. 26 พ.ค. 2568</t>
  </si>
  <si>
    <t>จ้างเหมารถบัสโครงการอนุรักษ์พันธุกรรมพืชอันเนื่องมาจากพระราชดำริสมเด็จพระเทพฯ (อพ.สธ.) จังหวัดพะเยา ปี 2568</t>
  </si>
  <si>
    <t>นางสาวสุนิพร ลาบุตรดี</t>
  </si>
  <si>
    <t>113/2568 ลว. 26 พ.ค. 2568</t>
  </si>
  <si>
    <t>1.หจก.เดชา คอนสตรัคชั่น
2.หจก.รัตนานุพัชร
3.บ.พะเยาใบทอง จำกัด</t>
  </si>
  <si>
    <t>1.หจก.เดชา คอนสตรัคชั่น เสนอราคา 34,040,000 บาท คุณสมบัติและหลักฐานไม่ถูกต้อง
2.หจก.รัตนานุพัชร เสนอราคา 34,143,000 บาท
3.บ.พะเยาใบทอง จำกัด เสนอราคา 34,130,000 บาท</t>
  </si>
  <si>
    <t>บริษัท พะเยาใบทอง จำกัด</t>
  </si>
  <si>
    <t>ราคาต่ำสุด และมีคุณสมบัติ หลักฐานการยื่นข้อเสนอและการเสนอราคาครบถ้วน ถูกต้อง ตามเงื่อนไขที่ส่วนราชการกำหนดไว้ในเอกสารประกวดราคาอิเล็กทรอนิกส์ ต่ำกว่างบประมาณและราคากลาง</t>
  </si>
  <si>
    <t>พย.5/2568 วันที่ 25 สิงหาคม 2568</t>
  </si>
  <si>
    <t>โครงการบูรณาการการท่องเที่ยวของกลุ่มจังหวัด กิจกรรมหลักจัดงานโปรโมทการท่องเที่ยวเชิงสุขภาพ กิจกรรมย่อยที่ ๑ วิ่งเลาะเวียง ๔ เมืองล้านนาตะวันออก</t>
  </si>
  <si>
    <t>บริษัท ฟอร์เวิร์ด สตูดิโอ จำกัด</t>
  </si>
  <si>
    <t>เป็นผู้เสนอราคาเพียงรายเดียว ที่มีคุณสมบัติ หลักฐานการยื่นข้อเสนอและการเสนอราคา ครบถ้วน ถูกต้อง ตามเงื่อนไขที่ส่วนราชการกำหนดไว้ในเอกสารการจ้างโดยวิธีประกวดราคาอิเล็กทรอนิกส์ (e-bidding)</t>
  </si>
  <si>
    <t xml:space="preserve">สัญญาจ้างทำของเลขที่ 001/2568 ลงวันที่ 20 สิงหาคม 2568 </t>
  </si>
  <si>
    <t>สำนักงานพาณิชย์จังหวัดพะเยา</t>
  </si>
  <si>
    <t>จ้างเหมาดำเนินการจัดแสดงและจำหน่ายสินค้า ผลิตภัณฑ์ชุมชน สินค้าเกษตรปลอดภัย สินค้าแปรรูป ผลิตภัณฑ์ขิงดีจังหวัดพะเยา ประจำปีงบประมาณ 2568</t>
  </si>
  <si>
    <t>ห้างหุ้นส่วนจำกัด แม็ก ออแกไนเซอร์</t>
  </si>
  <si>
    <t xml:space="preserve">เป็นผู้มีคุณสมบัติถูกต้องครบถ้วน ผ่านเกณฑ์พิจารณาที่เสนอราคาต่ำสุด    </t>
  </si>
  <si>
    <t>128/2568</t>
  </si>
  <si>
    <t>กรกฎาคม</t>
  </si>
  <si>
    <t>พฤศจิกายน</t>
  </si>
  <si>
    <t>สำนักงานพัฒชุมชนจังหวัดพะเยา</t>
  </si>
  <si>
    <t>โครงการส่ง้สริมประชาสัมพัธ์อาหารพื้นถิ่น</t>
  </si>
  <si>
    <t>นายอัษฎาวุธ สึขยอด</t>
  </si>
  <si>
    <t>นายอัษฎาวุธ สุขยอด</t>
  </si>
  <si>
    <t>40/2568 ลง 20/5/2568</t>
  </si>
  <si>
    <t xml:space="preserve">จ้างเหมาประชาสัมพันธ์ คก.ส่งเสริมและประชาสัมพันธ์อาหารพื้นถิ่นฯ </t>
  </si>
  <si>
    <t>นายสุทธิพงษ์ สุริยะ</t>
  </si>
  <si>
    <t>41/2548 ลว. 23/5/68</t>
  </si>
  <si>
    <t>จัดซื้อวัสดุโครงการพัฒนาผลิตภัณฑ์สิ่งทอและจักสานด้วยสีธรรมชาติฯ</t>
  </si>
  <si>
    <t>58/2568 ลว.26/8/2568</t>
  </si>
  <si>
    <t>จัดซื้อโครงการพัฒนาผลิตภัณฑ์สิ่งทอและจักสานด้วยสีธรรมชาติฯ</t>
  </si>
  <si>
    <t>59/2568 ลว. 26/8/68</t>
  </si>
  <si>
    <t>ร้านเทเบิล ไนน์ ดีไซน์</t>
  </si>
  <si>
    <t>4/2568 ลว. 8/9/2568</t>
  </si>
  <si>
    <t>กันยายน</t>
  </si>
  <si>
    <t>จ้างทำของ โครงการส่งเสริมการท่องเที่ยวเทศกาล วัฒนธรรม และวิถีชาติพันธุ์จังหวัดพะเยา</t>
  </si>
  <si>
    <t>หจก. คลาสพี โปรเจค</t>
  </si>
  <si>
    <t>28/2568 ลว.25/2/2568</t>
  </si>
  <si>
    <t>หจก.ปรานต์ ออร์แกไนเซอร์</t>
  </si>
  <si>
    <t>1/2568 ลว. 6/2/2568</t>
  </si>
  <si>
    <t>สำนักงานพลังงานจังหวัดพะเยา</t>
  </si>
  <si>
    <t>โครงการบูรณาการสิ่งแวดล้อมและสาธารณภัย กิจกรรมย่อยที่ 2 การพัฒนาองค์ความรู้ด้านการใช้เทคโนโลยีพลังงาน (เตาไบโอชาร์)ฯ งานจัดซื้อป้ายไวนิล</t>
  </si>
  <si>
    <t xml:space="preserve">ร้านซากุระอิงค์เจ็ท (สาขาพะเยา) </t>
  </si>
  <si>
    <t>โดยวิธีเฉพาะเจาะจง</t>
  </si>
  <si>
    <t>เลขที่ 41/2568 วันที่ 20 มิถุนายน 2568</t>
  </si>
  <si>
    <t>โครงการบูรณาการสิ่งแวดล้อมและสาธารณภัย กิจกรรมย่อยที่ 2 การพัฒนาองค์ความรู้ด้านการใช้เทคโนโลยีพลังงาน (เตาไบโอชาร์)ฯ งานจัดซื้อชุดประกอบถังเผาถ่านไร้ควันไบโอชาร์ ขนาด 200 ลิตร</t>
  </si>
  <si>
    <t xml:space="preserve">นายปรีชา ใจบาล </t>
  </si>
  <si>
    <t>เลขที่ 35/2568 วันที่ 5 มิถุนายน 2568</t>
  </si>
  <si>
    <t>โครงการบูรณาการสิ่งแวดล้อมและสาธารณภัย กิจกรรมย่อยที่ 2 การพัฒนาองค์ความรู้ด้านการใช้เทคโนโลยีพลังงาน (เตาไบโอชาร์)ฯ งานจัดซื้อวัสดุสำนักงาน</t>
  </si>
  <si>
    <t>หจก. พงษ์ศักดิ์เครื่องเขียน</t>
  </si>
  <si>
    <t>เลขที่ 37/2568 วันที่ 20 มิถุนายน 2568</t>
  </si>
  <si>
    <t>โครงการบูรณาการสิ่งแวดล้อมและสาธารณภัย กิจกรรมย่อยที่ 2 การพัฒนาองค์ความรู้ด้านการใช้เทคโนโลยีพลังงาน (เตาไบโอชาร์)ฯ งานจัดซื้อค่าวัสดุเชื้อเพลิงและหล่อลื่น</t>
  </si>
  <si>
    <t>บริษัท ฟูแสงเซอร์วิส 2008 จำกัด</t>
  </si>
  <si>
    <t>เลขที่ 42/2568 วันที่ 23 มิถุนายน 2568</t>
  </si>
  <si>
    <t>โครงการชลประทานพะเยา</t>
  </si>
  <si>
    <t>ห้างหุ้นส่วนจำกัด 
เชียงม่วนอินทราณี</t>
  </si>
  <si>
    <t>เนื่องจากเป็นผู้มีคุณสมบัติครบถ้วน ถูกต้องตามเงื่อนไขที่กำหนด มีประสบการณ์งานและเสนอราคาอยู่ในวงเงินงบประมาณของทางราชการ จึงได้รับการคัดเลือกโดยวิธีเฉพาะเจาะจง</t>
  </si>
  <si>
    <t xml:space="preserve">ระบุชื่อ โครงการ งานจัดซื้อจัดจ้าง </t>
  </si>
  <si>
    <t xml:space="preserve">วิธีซื้อ/จ้าง </t>
  </si>
  <si>
    <t xml:space="preserve">ผู้เสนอราคา </t>
  </si>
  <si>
    <t xml:space="preserve">ราคาที่เสนอ </t>
  </si>
  <si>
    <t xml:space="preserve">ผู้ได้รับการคัดเลือก </t>
  </si>
  <si>
    <t>ราคาที่ตกลงจ้าง</t>
  </si>
  <si>
    <t xml:space="preserve">เหตุผลที่คัดเลือกโดยสังเขป </t>
  </si>
  <si>
    <t>1) นายณรงค์ศักดิ์ วงศ์ใหญ่   
2) นายสุรศักดิ์ บัวแดง  
3) นายมนตรี กองหมู่</t>
  </si>
  <si>
    <t>1) ร้านสหกิจเกษตร 
2) ร้านสาธิตภูซาง 
3) ร้านนาย 79 ถ่ายเอกสารภูซาง</t>
  </si>
  <si>
    <t xml:space="preserve">1) ร้านสาธิตภูซาง 
2) ร้านนาย 79 ถ่ายเอกสารภูซาง   
3) ร้านน้องการค้า </t>
  </si>
  <si>
    <t>1) ร้านสหกิจเกษตร เสนอราคา 20,000 บาท 
2) ร้านสาธิตภูซาง เสนอราคา 20,600 บาท 
3) ร้านนาย 79 ถ่ายเอกสารภูซาง เสนอราคา 23,120 บาท</t>
  </si>
  <si>
    <t>1) ร้านสหกิจเกษตร 
2) ร้านภูซางมิตรเกษตร 
3) ร้านบ้านแก้วคลินิคเกษตร</t>
  </si>
  <si>
    <t xml:space="preserve">1. ห้างหุ้นส่วนจำกัด ปรานต์ ออร์แกไนเซอร์ 
ราคาที่ยื่นเสนอ 1,449,000  บาท
2. ห้างหุ้นส่วนจำกัด  คลาสพี โปรเจค 
ราคาที่ยื่นเสนอ   1,460,000  บาท
</t>
  </si>
  <si>
    <t xml:space="preserve">1. บริษัท เดอะพีค 19 ออร์แกไนเซอร์ จำกัด 
เสนอราคา จำนวน 1,754,919 บาท        
2. ห้างหุ้นส่วนจำกัด ไทเกอร์มาร์ เสนอราคา จำนวน 1,869,000 บาท </t>
  </si>
  <si>
    <t>ซื้อวัสดุโครงการอนุรักษ์พันธุกรรมพืชอันเนื่องมาจากพระราชดำริ
สมเด็จพระเทพฯ (อพ.สธ.) จังหวัดพะเยา ปี 2568</t>
  </si>
  <si>
    <t>จ้างเหมาจัดโครงการส่งเสริมการท่องเที่ยวเทศกาล ประเพณี วัฒนธรรม
และชาติพันธุ์จังหวัดพะเยา กิจกรรมหลักที่ 4 งานสืบสานวัฒนธรรมและภูมิปัญญาชาติพันธุ์ม้งพะเยา</t>
  </si>
  <si>
    <t xml:space="preserve">จ้างเหมาโครงการส่งเสริมการท่องเที่ยวเทศกาล ประเพณี วัฒนธรรม
และชาติพันธุ์จังหวัดพะเยา กิจกรรมหลัก 5 งานประเพณีสรงน้ำและห่มผ้าพระธาตุจอมทอง </t>
  </si>
  <si>
    <t xml:space="preserve">โครงการเพิ่มขีดในการแข่งขันการเกษตรระดับภูมิภาค	
กิจกรรมหลัก : ยกระดับการแปรรูปสินค้าเกษตรสู่สินค้าเกษตรพรีเมี่ยม
กลุ่มจังหวัดภาคเหนือตอนบน 2 	
กิจกรรมย่อย : พัฒนาอุตสาหกรรมและธุรกิจอาหารแห่งอนาคต (Lanna Future Food)
</t>
  </si>
  <si>
    <t xml:space="preserve">จัดเหมาจัดโครงการส่งเสริมการท่องเที่ยวเทศกาล ประเพณี วัฒนธรรม
และชาติพันธุ์จังหวัดพะเยา กิจกรรมหลักที่ ๓ งานประเพณี แปดเป็ง
ไหว้สาปูจาพระเจ้าตนหลวง </t>
  </si>
  <si>
    <t>จ้างเหมาจัดโครงการอนุรักษ์การท่องเที่ยวประเพณีและวัฒนธรรมจังหวัดพะเยา ประจำปี 2568 กิจกรรมการจัดงานวันสถาปนาจังหวัดพะเยา 
วันที่ 28 สิงหาคม 2568 ครบรอบปีที่ 48 ประจำปี 2568</t>
  </si>
  <si>
    <t xml:space="preserve">โครงการส่งเสริมการท่องเที่ยวเทศกาล ประเพณี วัฒนธรรม
วิถีชาติพันธุ์จังหวัดพะเยา 
กิจกรรมหลักที่ 1 : งานเวียนเทียนทางน้ำกลางกว๊านพะเยาหนึ่งเดียวในโลก 
กิจกรรมย่อย 1.2 พิธีการทางศาสนาในงานประเพณีเวียนเทียนทางน้ำกลางกว๊านพะเยาหนึ่งเดียวในโลก) </t>
  </si>
  <si>
    <t>ขุดลอกห้วยตาโต้ม ตำบลสระ อำเภอเชียงม่วน จังหวัดพะเยา</t>
  </si>
  <si>
    <t>จ.08-69/2569 (จังหวัด)
27/05/69</t>
  </si>
  <si>
    <t>เช่าเครื่องถ่ายเอกสาร จำนวน 1 เครื่อง เพื่อสนับสนุนโครงการเพิ่มประสิทธิภาพการบริหารงานจังหวัดแบบบูรณาการ ประจำปีงบประมาณ พ.ศ. 2568</t>
  </si>
  <si>
    <t>จ้างเหมาบุคคลภายนอกเพื่อปฏิบัติงานสนับสนุนโครงการเพิ่มประสิทธิภาพการบริหารงานจังหวัดแบบบูรณาการ ตำแหน่ง เจ้าหน้าที่ธุรการ ประจำปีงบประมาณ พ.ศ. 2568</t>
  </si>
  <si>
    <t>จ้างเหมาบุคคลภายนอกเพื่อปฏิบัติงานสนับสนุนโครงการเพิ่มประสิทธิภาพการบริหารงานจังหวัดแบบบูรณาการ ตำแหน่ง เจ้าหน้าที่การเงินและบัญชี ประจำปีงบประมาณ พ.ศ. 2568</t>
  </si>
  <si>
    <t>จ้างเหมาบุคคลภายนอกเพื่อปฏิบัติงานสนับสนุนโครงการเพิ่มประสิทธิภาพการบริหารงานจังหวัดแบบบูรณาการ ตำแหน่ง เจ้าหน้าที่ทรัพยากรบุคคล ประจำปีงบประมาณ พ.ศ. 2568</t>
  </si>
  <si>
    <t>จ้างเหมาบุคคลภายนอกเพื่อปฏิบัติงานสนับสนุนโครงการเพิ่มประสิทธิภาพการบริหารงานจังหวัดแบบบูรณาการ ตำแหน่ง เจ้าหน้าที่นโยบายและแผน ประจำปีงบประมาณ พ.ศ. 2568</t>
  </si>
  <si>
    <t>จ้างเหมาบุคคลภายนอกเพื่อปฏิบัติงานสนับสนุนโครงการเพิ่มประสิทธิภาพการบริหารงานจังหวัดแบบบูรณาการ ตำแหน่ง พนักงานขับรถยนต์ ประจำปีงบประมาณ พ.ศ. 2568</t>
  </si>
  <si>
    <t>นางสาวนัสริน บินอิสหาก</t>
  </si>
  <si>
    <t>นายปาริต  ปัญญาใหม่</t>
  </si>
  <si>
    <t>นางฐิติกานต์ เตียวตระกูล</t>
  </si>
  <si>
    <t>นายนิติพงศ์  กองเงิน</t>
  </si>
  <si>
    <t>นายพิสิฐ  ปัญญาดี</t>
  </si>
  <si>
    <t>นางสาวกนกวรรณ  บัวผัน</t>
  </si>
  <si>
    <t>นางปาริฉัตร ถูกอย่าง</t>
  </si>
  <si>
    <t>นางสาวกิติตยา ขัติวงศ์</t>
  </si>
  <si>
    <t>นางสาววันทนา สีทา</t>
  </si>
  <si>
    <t>นายธเนศพล มาสกลาง</t>
  </si>
  <si>
    <t>นางสาวกฤษตญา 	ใจพันธ์</t>
  </si>
  <si>
    <t>นายภูวนัย  นนทราษฎร์</t>
  </si>
  <si>
    <t>นายพงษ์พิพัฒน์  จันพุทธา</t>
  </si>
  <si>
    <t>ร้านโทนเนอร์เทคโนโลยี</t>
  </si>
  <si>
    <t>จังหวัดพะเยา</t>
  </si>
  <si>
    <t>โครงการบูรณาการสิ่งแวดล้อมและสาธารณภัย</t>
  </si>
  <si>
    <t>ห้างหุ้นส่วนจำกัด หงส์ทรายโยธา</t>
  </si>
  <si>
    <t>เป็นผู้มีคุณสมบัติตรงตามงานที่จ้าง</t>
  </si>
  <si>
    <t>15/2568</t>
  </si>
  <si>
    <t>ห้างหุ้นส่วนจำกัด จักร์ธรรมภรณ์</t>
  </si>
  <si>
    <t>16/2568</t>
  </si>
  <si>
    <t>โครงการส่งเสริมการท่องเที่ยวเทศกาล ประเพณี วัฒนธรรมและวิถีชาติพันธุ์จังหวัดพะเยา กิจกรรมหลักที่ 1 งานเวียนเทียนทางน้ำกลางกว๊านพะเยาหนึ่งเดียวในโลก กิจกรรมย่อยที่ 1.3 ตลาดนัดผลิตภัณฑ์ชุมชนและภูมิปัญญา ด้วยวิธีประกวดราคาอิเล็กทรอนิกส์ (e-bidding)</t>
  </si>
  <si>
    <t>1.หจก.ปรานต์ ออแกไนเซอร์
2.หจก.คลาสพี โปรเจค</t>
  </si>
  <si>
    <t>1.หจก.ปรานต์ ออแกไนเซอร์ จำนวน  1,344,000 บาท
2.หจก.คลาสพี โปรเจค จำนวน  1,367,000 บาท</t>
  </si>
  <si>
    <t xml:space="preserve">หจก.ปรานต์ ออแกไนเซอร์ </t>
  </si>
  <si>
    <t>เป็นผู้ที่ได้รับคะแนนสูงสุด และเสนอราคาต่ำสุด</t>
  </si>
  <si>
    <t>003/2569</t>
  </si>
  <si>
    <t>1) นายณรงค์ศักดิ์ วงศ์ใหญ่ 
เสนอราคา 21,000 บาท   
2) นายสุรศักดิ์ บัวแดง เสนอราคา 21,600 บาท 
3) นายมนตรี กองหมู่ เสนอราคา 22,500 บาท</t>
  </si>
  <si>
    <t>1) ร้านสาธิตภูซาง เสนอราคา 2,100 บาท  
2) ร้านนาย 79 ถ่ายเอกสารภูซาง
เสนอราคา 2,250 บาท  
3) ร้านน้องการค้า เสนอราคา 2,400 บาท</t>
  </si>
  <si>
    <t>1) ร้านสหกิจเกษตร เสนอราคา 2,800 บาท 
2) ร้านภูซางมิตรเกษตร เสนอราคา 3,152 บาท 
3) ร้านบ้านแก้วคลินิคเกษตร 
เสนอราคา 3,430 บาท</t>
  </si>
  <si>
    <t>ก่อสร้างระบบระบายน้ำพื้นที่ชุมชนบริเวณ
ถนนสายเอเชีย 1 แยกบ้านเอื้ออาทร - ถนนสุสาน - 
กว๊านพะเยา</t>
  </si>
  <si>
    <t xml:space="preserve">23/2568 
ลงวันที่ 2 พ.ย. 2568 </t>
  </si>
  <si>
    <t>7/2568
ลงวันที่ 1 ต.ค.2567</t>
  </si>
  <si>
    <t>9/2568 
ลงวันที่ 1 ต.ค.2567</t>
  </si>
  <si>
    <t>10/2568 ลงวันที่ 1 ต.ค.2567</t>
  </si>
  <si>
    <t>11/2568 ลงวันที่ 1 ต.ค.2567</t>
  </si>
  <si>
    <t>12/2568 ลงวันที่ 1 ต.ค.2567</t>
  </si>
  <si>
    <t>8/2568 ลงวันที่ 1 ต.ค.2567</t>
  </si>
  <si>
    <t>13/2568 ลงวันที่ 1 ต.ค.2567</t>
  </si>
  <si>
    <t>14/2568 ลงวันที่ 1 ต.ค.2567</t>
  </si>
  <si>
    <t>15/2568 ลงวันที่ 1 ต.ค.2567</t>
  </si>
  <si>
    <t>16/2568 ลงวันที่ 1 ต.ค.2567</t>
  </si>
  <si>
    <t>17/2568 ลงวันที่ 1 ต.ค.2567</t>
  </si>
  <si>
    <t>18/2568 ลงวันที่ 1 ต.ค.2567</t>
  </si>
  <si>
    <t>19/2568 ลงวันที่ 1 ต.ค.2567</t>
  </si>
  <si>
    <t>20/2568 ลงวันที่ 1 ต.ค.2567</t>
  </si>
  <si>
    <t>21/2568 ลงวันที่ 1 ต.ค.2567</t>
  </si>
  <si>
    <t>นายวิเชียร กาติ๊บ</t>
  </si>
  <si>
    <t>นางสาวพรภิมล ขุมทรัพย์</t>
  </si>
  <si>
    <t xml:space="preserve">จ้างเหมาบริการบุคคลภายนอก เพื่อปฏิบัติงานสนับสนุนโครงการเพื่มประสิทธิภาพการบริหารงานกลุ่มจังหวัดภาคเหนือตอนบน 2 ตำแหน่ง เจ้าหน้าที่วิเคราะห์นโยบายและแผน OSM </t>
  </si>
  <si>
    <t>จ้างเหมาซ่อมแซมรถยนต์ตรวจการณ์ รองผู้ว่าราชการจังหวัดพะเยา (นายบำรุง สังข์ขาว) หมายเลขทะเบียน กค-2777 พะเยา จำนวน 1 งาน โดยวิธีเฉพาะเจาะจง จำนวนเงินที่จัดซื้อจัดจ้าง 12,045.63 บาท</t>
  </si>
  <si>
    <t>บริษัท โตโยต้าพะเยา(1994) ผู้จำหน่ายโตโยต้า จำกัด</t>
  </si>
  <si>
    <t>จ้างเหมาถ่ายเอกสาร โดยวิธีเฉพาะเจาะจง</t>
  </si>
  <si>
    <t>N-J COPYTECH</t>
  </si>
  <si>
    <t xml:space="preserve">จ้างทำพานดอกไม้แห้งสำหรับประดับตกแต่งโต๊ะหมู่บูชาและพวงมาลา เพื่อใช้ประกอบพิธี วันนวมินทรมหาราช 13 ตุลาคม 2567 โดยวิธีเฉพาะเจาะจง </t>
  </si>
  <si>
    <t>ร้านดอกไม้มณเฑียร โดย นางพยอม ชัยวงค์</t>
  </si>
  <si>
    <t>ซื้อผ้าไตร จำนวน 10 ชุด โดยวิธีเฉพาะเจาะจง เพื่อใช้ประกอบพิธีวันนวมินทรมหาราช 13 ตุลาคม 2567 โดยวิธีเฉพาะเจาะจง</t>
  </si>
  <si>
    <t>ร้านพุทธวงศ์ โดยนายคมสัณห์ วงศ์จินดารักษ์</t>
  </si>
  <si>
    <t>10/2568 ลงวันที่ 10 ต.ค.2567</t>
  </si>
  <si>
    <t>9/2568 ลงวันที่ 10 ต.ค. 2567</t>
  </si>
  <si>
    <t>8/2568 ลงวันที่ 10 ต.ค.2567</t>
  </si>
  <si>
    <t>6/2568 ลงวันที่ 9 ต.ค.2567</t>
  </si>
  <si>
    <t>5/2568 ลงวันที่ 9 ต.ค.2567</t>
  </si>
  <si>
    <t>จ้างบำรุงรักษาลิฟต์ ประจำปีงบประมาณ พ.ศ. ๒๕๖๘ จำนวน 12 เดือน (ตั้งแต่วันที่ 1 ตุลาคม 2567 ถึงวันที่ 30 กันยายน 2568) โดยวิธีเฉพาะเจาะจง จำนวนเงินที่จัดซื้อจัดจ้าง 40,656.00 บาท</t>
  </si>
  <si>
    <t>40,656.00 </t>
  </si>
  <si>
    <t>ห้างหุ้นส่วนจำกัด สเต็ป เซลล์ แอนด์ เซอร์วิส</t>
  </si>
  <si>
    <t>35/2568 ลงวันที่ 1 ตุลาคม 2567</t>
  </si>
  <si>
    <t>เช่าเครื่องถ่ายเอกสาร จำนวน 1 เครื่อง เพื่อสนับสนุนโครงการเพิ่มประสิทธิภาพการบริหารงานจังหวัดแบบบูรณาการ ประจำปีงบประมาณ พ.ศ. 2568 โดยวิธีเฉพาะเจาะจง จำนวนเงินที่จัดซื้อจัดจ้าง 45,600.00 บาท</t>
  </si>
  <si>
    <t>22/2568 ลงวันที่ 1 ตุลาคม 2567</t>
  </si>
  <si>
    <t xml:space="preserve"> ร้านโทนเนอร์ เทคโนโลยี โดย นางสาวนลินดา ปัญจะจอม</t>
  </si>
  <si>
    <t> ร้านโทนเนอร์ เทคโนโลยี โดย นางสาวนลินดา ปัญจะจอม</t>
  </si>
  <si>
    <t>จ้างปรับปรุงและตกแต่งภายในจวนผู้ว่าราชการจังหวัดพะเยา ตำบลบ้านต๋อม อำเภอเมืองพะเยา จังหวัดพะเยา โดยวิธีเฉพาะเจาะจง</t>
  </si>
  <si>
    <t>บริษัท เยลโล่ แมงโก้ จำกัด</t>
  </si>
  <si>
    <t>36/2568 ลงวันที่ 6 ธันวาคม 2567</t>
  </si>
  <si>
    <t>จ้างปรับปรุงบ้านพักหัวหน้าสำนักงานจังหวัดพะเยา ตำบลบ้านต๋อม อำเภอเมืองพะเยา จังหวัดพะเยา</t>
  </si>
  <si>
    <t>28/2568 ลงวันที่ 9 พฤศจิกายน 2567</t>
  </si>
  <si>
    <t>ห้างหุ้นส่วนจำกัด บุญชูณัฐวัฒน์</t>
  </si>
  <si>
    <t xml:space="preserve"> ซื้อปรับปรุงระบบวีดิทัศน์ อาคารศาลาประชาคมจังหวัดพะเยา ตำบลบ้านต๋อม อำเภอเมืองพะเยา จังหวัดพะเยา โดยวิธีเฉพาะเจาะจง </t>
  </si>
  <si>
    <t>37/2568 ลงวันที่ 6 ธันวาคม 2567</t>
  </si>
  <si>
    <t>จ้างงานบำรุงรักษาและซ่อมแซมรถยนต์ตรวจการณ์ ยี่ห้อโตโยต้า รุ่น ฟอร์จูนเนอร์ สปอร์ติโว ทีอาร์ดี สีขาว หมายเลขทะเบียน กค-2777 พะเยา จำนวน 1 งาน โดยวิธีเฉพาะเจาะจง</t>
  </si>
  <si>
    <t>ร้านค็อกพิทศรีนวลการยางยนต์ (654)</t>
  </si>
  <si>
    <t>33/2568 ลงวันที่ 24 ตุลาคม 2568</t>
  </si>
  <si>
    <t>างงานบำรุงรักษาและซ่อมแซมรถยนต์ตรวจการณ์ ยี่ห้อโตโยต้า (TOYOTA Fortuner) สีดำ หมายเลขทะเบียน กก 4994 พะเยา โดยวิธีเฉพาะเจาะจง </t>
  </si>
  <si>
    <t>ห้างหุ้นส่วนจำกัด อู่เศวตยนต์ พะเยา</t>
  </si>
  <si>
    <t>22/2568 ลงวันที่ 18 ตุลาคม 2567</t>
  </si>
  <si>
    <t>จ้างงานบำรุงรักษาและซ่อมแซมรถยนต์ตรวจการณ์ ยี่ห้อโตโยต้า รุ่น ฟอร์จูนเนอร์ สปอร์ติโว ทีอาร์ดี สีขาว หมายเลขทะเบียน กข-5777 พะเยา จำนวน 1 งาน โดยวิธีเฉพาะเจาะจง โดยวิธีเฉพาะเจาะจง จำนวนเงินที่จัดซื้อจัดจ้าง</t>
  </si>
  <si>
    <t>จ้างทำพานดอกไม้แห้งสำหรับประดับตกแต่งโต๊ะหมู่บูชาและพวงมาลา เพื่อใช้ประกอบพิธี วันนวมินทรมหาราช 13 ตุลาคม 2567 โดยวิธีเฉพาะเจาะจง</t>
  </si>
  <si>
    <t>ซื้อผ้าไตร จำนวน 10 ชุด โดยวิธีเฉพาะเจาะจง เพื่อใช้ประกอบพิธีวันนวมินทรมหาราช 13 ตุลาคม 2567 โดยวิธีเฉพาะเจาะจง </t>
  </si>
  <si>
    <t>จ้างทำดอกไม้สดประดับตกแต่งสถานที่ เพื่อใช้ในพิธีวันปิยมหาราช ในวันที่ 23 ตุลาคม 2567 โดยวิธีเฉพาะเจาะจง</t>
  </si>
  <si>
    <t>22/2568 ลงวันที่ 20 ต.ค. 2567</t>
  </si>
  <si>
    <t>จ้างเหมาซ่อมแซมเครื่องปรับอากาศ ณ ศาลากลางจังหวัดพะเยา จำนวน 5 ห้อง โดยวิธีเฉพาะเจาะจง จำนวนเงินที่จัดซื้อจัดจ้าง 19,500.00 บาท</t>
  </si>
  <si>
    <t>ร้านลักษณ์แอร์</t>
  </si>
  <si>
    <t>28/2568 ลงวันที่ 22 ต.ค. 2567</t>
  </si>
  <si>
    <t>จ้างซ่อมแซมรถยนต์ตรวจการณ์ ยี่ห้อ โตโยต้า รุ่นฟอร์จูนเนอร์ สีดำ หมายเลขทะเบียน กก 4994 พะเยา (งานแก้ไขระบบเบรกรถยนต์) โดยวิธีเฉพาะเจาะจง</t>
  </si>
  <si>
    <t>35/2568 ลงวันที่ 1 พ.ย. 2567</t>
  </si>
  <si>
    <t>จ้างบำรุงรักษาและซ่อมแซมรถยนต์ตรวจการณ์ ยี่ห้อโตโยต้า (TOYOTA Fortuner) สีดำ หมายเลขทะเบียน กก 4994 พะเยา (เปลี่ยนยางรถยนต์) โดยวิธีเฉพาะเจาะจง</t>
  </si>
  <si>
    <t xml:space="preserve">จ้างถ่ายเอกสาร โดยวิธีเฉพาะเจาะจง </t>
  </si>
  <si>
    <t>34/2568 ลงวันที่ 1 พ.ย. 2567</t>
  </si>
  <si>
    <t> N-J COPYTECH</t>
  </si>
  <si>
    <t>47/2568 ลงวันที่ 13 พ.ย. 2567</t>
  </si>
  <si>
    <t xml:space="preserve">ซื้อวัสดุอุปกรณ์สำหรับงานซ่อมแซมและบำรุงอาคารสถานที่ศาลากลางจังหวัดพะเยา 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โดยวิธีเฉพาะเจาะจง </t>
  </si>
  <si>
    <t>ห้างหุ้นส่วนจำกัด ฉลองคอนกรีตอิฐโชว์</t>
  </si>
  <si>
    <t>48/2568 ลงวันที่ 13 พ.ย. 2567</t>
  </si>
  <si>
    <t>ซื้อวัสดุสำนักงาน โดยวิธีเฉพาะเจาะจง</t>
  </si>
  <si>
    <t>หจก.โรงพิมพ์เจริญอักษร</t>
  </si>
  <si>
    <t>46/2568 ลงวันที่ 13 พ.ย. 2567</t>
  </si>
  <si>
    <t xml:space="preserve">จ้างซ่อมแซมบำรุงรักษารถยนต์ รถราชการ (รถส่วนกลาง) ของสำนักงานจังหวัดพะเยา ยี่ห้อ อีซูซุ รุ่น D-MAX ปี 2006 หมายเลขทะเบียน กก 575 พะเยา จำนวน 1 คัน โดยวิธีเฉพาะเจาะจง </t>
  </si>
  <si>
    <t>ร้านสุริโยแอร์ โดย นายสุริโย ทองนิล</t>
  </si>
  <si>
    <t>53/2568 ลงวันที่ 18 พ.ย. 2567</t>
  </si>
  <si>
    <t>ซื้อวัสดุน้ำมันเชื้อเพลิงและหล่อลื่น ประจำเดือนตุลาคม 2567 โดยวิธีเฉพาะเจาะจง</t>
  </si>
  <si>
    <t>หจก.วันสิริ เซอร์วิส</t>
  </si>
  <si>
    <t>1/2568 ลงวันที่ 1 ต.ค. 2567</t>
  </si>
  <si>
    <t>ซื้อจัดซื้อครุภัณฑ์โฆษณาและเผยแพร่ สำหรับโครงการประชาสัมพันธ์เพื่อเพิ่มประสิทธิภาพการบริหารงานแบบบูรณาการ จังหวัดพะเยา โครงการภายใต้ค่าใช้จ่ายในการบริหารงานจังหวัดแบบบูรณาการจังหวัดพะเยา ประจำปีงบประมาณ พ.ศ. 2568 โดยวิธีเฉพาะเจาะจง</t>
  </si>
  <si>
    <t>บริษัท โฟโต้บัค จำกัด</t>
  </si>
  <si>
    <t>8/2568 ลงวันที่ 9 ต.ค. 2568</t>
  </si>
  <si>
    <t>จ้างค่าออกแบบ ติดตั้ง และรื้อถอน การจัดสถานที่พิธีรับพระราชทานเครื่องราชอิสริยาภรณ์ชั้นสายสะพาย ประจำปี 2567 โดยวิธีเฉพาะเจาะจง</t>
  </si>
  <si>
    <t>นายภานุ บุญธรรม</t>
  </si>
  <si>
    <t>57/2568 ลงวันที่ 19 พ.ย. 2567</t>
  </si>
  <si>
    <t>ซื้อวัสดุน้ำมันเชื้อเพลิงและหล่อลื่น สำหรับใช้ในภารกิจการติดตามและขับเคลื่อนโครงการอันเนื่องมาจากพระราชดำริในพื้นที่ภาคเหนือ เขตพื้นที่จังหวัดพะเยา จำนวน 1 งวด โดยวิธีเฉพาะเจาะจง</t>
  </si>
  <si>
    <t>72/2568 ลงวันที่ 6 ธ.ค. 2567</t>
  </si>
  <si>
    <t>ซื้อวัสดุน้ำมันเชื้อเพลิงและหล่อลื่น ประจำเดือนพฤศจิกายน 2567 โดยวิธีเฉพาะเจาะจง</t>
  </si>
  <si>
    <t>จ้างทำดอกไม้สดประดับตกแต่งสถานที่และพานพุ่ม เพื่อใช้ประกอบพิธีเนื่องในวันคล้ายวันพระบรมราชสมภพพระบาทสมเด็จพระบรมชนกาธิเบศร มหาภูมิพลอดุลยเดชมหาราช บรมนาถบพิตร วันชาติ และวันพ่อแห่งชาติ 5 ธันวาคม 2567 โดยวิธีเฉพาะเจาะจง</t>
  </si>
  <si>
    <t>นางพยอม ชัยวงค์</t>
  </si>
  <si>
    <t xml:space="preserve">67/2568 ลงวันที่ 2 ธ.ค. 2567 </t>
  </si>
  <si>
    <t xml:space="preserve">จ้างทำดอกไม้สดประดับตกแต่งสถานที่และแจกันดอกไม้สด เพื่อใช้ประกอบกิจกรรมเฉลิมพระเกียรติสมเด็จพระเจ้าลูกเธอเจ้าฟ้าพัชรกิติยาภา นเรนทิราเทพยวดีกรมหลวงราชสาริณีสิริพัชร มหาวัชรราชธิดา 7 ธันวาคม 2567 โดยวิธีเฉพาะเจาะจง </t>
  </si>
  <si>
    <t>75/2568 ลงวันที่ 6 ธ.ค. 2567</t>
  </si>
  <si>
    <t>ซื้อวัสดุอุปกรณ์สำหรับงานซ่อมแซมและบำรุงรักษาอาคารสถานที่ศาลากลางจังหวัดพะเยา จำนวน 8 รายการ โดยวิธีเฉพาะเจาะจง</t>
  </si>
  <si>
    <t>- จ้างเหมาซ่อมแซมเครื่องปรับอากาศ จำนวน 4 ห้อง ศาลากลางจังหวัดพะเยา โดยวิธีเฉพาะเจาะจง</t>
  </si>
  <si>
    <t>95/2568 ลงวันที่  16 ธ.ค. 2567</t>
  </si>
  <si>
    <t> ร้านลักษณ์แอร์</t>
  </si>
  <si>
    <t>90/2568 ลงวันที่  12 ธ.ค. 2567</t>
  </si>
  <si>
    <t>ซื้อวัสดุสำนักงาน จำนวน 8 รายการ โดยวิธีเฉพาะเจาะจง</t>
  </si>
  <si>
    <t>17,940.00 </t>
  </si>
  <si>
    <t>77/2568 ลงวันที่  6 ธ.ค. 2567</t>
  </si>
  <si>
    <t>จ้างออกแบบ ติดตั้ง และรื้อถอน การจัดสถานที่เนื่องในงานวันต่อต้านคอร์รัปชันสากล (ประเทศไทย) โดยวิธีเฉพาะเจาะจง</t>
  </si>
  <si>
    <t>เบญจา</t>
  </si>
  <si>
    <t>74/2568 ลงวันที่ 6 ธ.ค. 2567</t>
  </si>
  <si>
    <t>ซื้อจัดซื้อผ้าไตร เพื่อใช้ประกอบพิธีสวดพระพุทธมนต์และทำบุญตักบาตรถวายพระราชกุศล เนื่องในวันคล้ายวันพระบรมราชสมภพพระบาทสมเด็จพระบรมชนกาธิเบศร มหาภูมิพลอดุลยเดชมหาราช บรมนาถบพิตร วันชาติ และวันพ่อแห่งชาติ 5 ธันวาคม 2567 จำนวน 10 ชุด โดยวิธีเฉพาะเจาะจง</t>
  </si>
  <si>
    <t>ร้านพุทธวงศ์ โดย นายคมสันต์ วงศ์จินดารักษ์</t>
  </si>
  <si>
    <t>25/2568 ลงวันที่ 2 ธ.ค. 2567</t>
  </si>
  <si>
    <t>เช่าเครื่องถ่ายเอกสาร จำนวน 1 เครื่อง โดยวิธีเฉพาะเจาะจง</t>
  </si>
  <si>
    <t>23/2568 ลงวันที่ 2 พ.ย. 2568</t>
  </si>
  <si>
    <t>120/2568 ลงวันที่ 7 ม.ค. 2568</t>
  </si>
  <si>
    <t xml:space="preserve"> ร้านโทนเนอร์เทคโนโลยี</t>
  </si>
  <si>
    <t>ซื้อวัสดุน้ำมันเชื้อเพลิงและหล่อลื่น ประจำเดือนธันวาคม 2567</t>
  </si>
  <si>
    <t>31/2568 ลงวันที่ 30 พ.ย. 2567</t>
  </si>
  <si>
    <t>ซื้อจัดซื้อวัสดุอุปกรณ์กีฬา เพื่อใช้ในการจัดงานวันเด็กแห่งชาติ ประจำปี พ.ศ. 2568 โดยวิธีเฉพาะเจาะจง</t>
  </si>
  <si>
    <t>112/2568 ลงวันที่  2 ม.ค. 2568</t>
  </si>
  <si>
    <t>จ้างทำดอกไม้สดประดับตกแต่งสถานที่และแจกันดอกไม้สด เพื่อใช้ในพิธีถวายพระพร สมเด็จพระเจ้าลูกเธอ เจ้าฟ้าสิริวัณณวรี นารีรัตนราชกัญญา เนื่องในวันคล้ายวันประสูติ 8 มกราคม 2568 โดยวิธีเฉพาะเจาะจง</t>
  </si>
  <si>
    <t>ซื้อเครื่องไทยธรรมถวายพระสงฆ์ เพื่อใช้ในพิธีถวายพระพร สมเด็จพระเจ้าลูกเธอ เจ้าฟ้าสิริวัณณวรี นารีรัตนราชกัญญา เนื่องในวันคล้ายวันประสูติ 8 มกราคม 2568 โดยวิธีเฉพาะเจาะจง</t>
  </si>
  <si>
    <t>109/2569 ลงวันที่ 2 ม.ค. 2568</t>
  </si>
  <si>
    <t>107/2569 ลงวันที่ 2 ม.ค. 2568</t>
  </si>
  <si>
    <t> นางพยอม ชัยวงค์</t>
  </si>
  <si>
    <t>นางนวลน้อย หวังสันติธรรม</t>
  </si>
  <si>
    <t>จ้างทำดอกไม้สดประดับตกแต่งสถานที่และพานพุ่มดอกไม้สด เพื่อใช้ประกอบพิธีวันสมเด็จพระเจ้าตากสินมหาราช ๒๘ ธันวาคม ๒๕๖๗ โดยวิธีเฉพาะเจาะจง</t>
  </si>
  <si>
    <t>99/2568 ลงวันที่ 25 ธ.ค. 2567</t>
  </si>
  <si>
    <t>ซื้อชุดผ้าไตร เพื่อใช้ประกอบกิจกรรมเฉลิมพระเกียรติพระบาทสมเด็จพระเจ้าอยู่หัว เนื่องในโอกาสพระราชพิธีสมมงคลพระชนมายุเท่าพระบาทสมเด็จพระพุทธยอดฟ้าจุฬาโลกมหาราช จำนวน 10 ชุด โดยวิธีเฉพาะเจาะจง</t>
  </si>
  <si>
    <t>ร้านพุทธวงศ์</t>
  </si>
  <si>
    <t>135/2568 ลงวันที่ 13 ม.ค. 2568</t>
  </si>
  <si>
    <t xml:space="preserve">จ้างเหมาถ่ายเอกสาร พร้อมเข้าเล่ม สำหรับการจัดส่งแผนปฏิบัติราชการประจำปี งบประมาณ พ.ศ. 2569 ของจังหวัดพะเยา (ฉบับทบทวน) โดยวิธีเฉพาะเจาะจง โดยวิธีเฉพาะเจาะจง </t>
  </si>
  <si>
    <t>123/2568 ลงวันที่ 8 ม.ค. 2568</t>
  </si>
  <si>
    <t>จ้างเหมาถ่ายเอกสาร พร้อมเข้าเล่ม สำหรับการลงพื้นที่ติดตามโครงการของคณะอนุกรรมการติดตามและประเมินผลสัมฤทธิ์ของโครงการภายใต้แผนปฏิบัติราชการประจำปีของจังหวัดพะเยา ครั้งที่ 1/2568 โดยวิธีเฉพาะเจาะจง</t>
  </si>
  <si>
    <t xml:space="preserve"> ซื้อวัสดุสำนักงาน เพื่อสนับสนุนการบริหารจัดการสำนักงานจังหวัดพะเยา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จำนวน 8 รายการ โดยวิธีเฉพาะเจาะจง </t>
  </si>
  <si>
    <t>147/2568 ลงวันที่ 15 ม.ค. 2568</t>
  </si>
  <si>
    <t>140/2568 ลงวันที่ 15 ม.ค. 2568</t>
  </si>
  <si>
    <t>ซื้อเครื่องไทยธรรมถวายพระสงฆ์ เพื่อใช้ในกิจกรรมเฉลิมพระเกียรติพระบาทสมเด็จพระเจ้าอยู่หัว เนื่องในโอกาสพระราชพิธีสมมงคลพระชนมายุเท่าพระบาทสมเด็จพระพุทธยอดฟ้าจุฬาโลกมหาราช สมเด็จพระปฐมบรมกษัตริยาธิราชแห่งพระราชวงศ์จักรี พุทธศักราช 2568 โดยวิธีเฉพาะเจาะจง</t>
  </si>
  <si>
    <t>136/2568 ลงวันที่ 13 ม.ค. 2568</t>
  </si>
  <si>
    <t xml:space="preserve">จ้างจ้างเหมารถยนต์ (รถตู้) สำหรับการลงพื้นที่ติดตามโครงการของคณะอนุกรรมการติดตามและประเมินผลสัมฤทธิ์ของโครงการภายใต้แผนปฏิบัติราชการประจำปีของจังหวัดพะเยา ครั้งที่ 1/2568 โดยวิธีเฉพาะเจาะจง </t>
  </si>
  <si>
    <t>นายธนัท เมืองคำบุตร</t>
  </si>
  <si>
    <t>155/2568 ลงวันที่ 17 ม.ค. 2568</t>
  </si>
  <si>
    <t xml:space="preserve"> จ้างออกแบบ ติดตั้ง และรื้อถอน การจัดสถานที่พิธีรับพระราชทานเครื่องราชอิสริยาภรณ์อันเป็นที่สรรเสริญยิ่งดิเรกคุณาภรณ์ ประจำปี 2567 โดยวิธีเฉพาะเจาะจง จำนวนเงินที่จัดซื้อจัดจ้าง 7,850.00 บาท</t>
  </si>
  <si>
    <t>125/2568 ลงวันที่ 6 ม.ค. 2568</t>
  </si>
  <si>
    <t>ซื้อวัสดุคอมพิวเตอร์ (ตลับหมึกเครื่องปริ้นเตอร์) โดยวิธีเฉพาะเจาะจง</t>
  </si>
  <si>
    <t>ห้างหุ้นส่วนจำกัด พะเยา โอเอ แอนด์เซอร์วิส</t>
  </si>
  <si>
    <t>30,800.00 </t>
  </si>
  <si>
    <t>128/2568 ลงวันที่ 10 ม.ค. 2568</t>
  </si>
  <si>
    <t xml:space="preserve">จ้างซ่อมแซมเครื่องคอมพิวเตอร์และเครื่องปริ๊นเตอร์ สำนักงานจังหวัดพะเยา จำนวน 1 งาน โดยวิธีเฉพาะเจาะจง </t>
  </si>
  <si>
    <t>156/2568 ลงวันที่ 16 ม.ค. 2568</t>
  </si>
  <si>
    <t xml:space="preserve">จ้างเหมาถ่ายเอกสาร (ขาว-ดำ) โดยวิธีเฉพาะเจาะจง </t>
  </si>
  <si>
    <t>ซื้อวัสดุสำนักงาน โดยวิธีเฉพาะเจาะจง </t>
  </si>
  <si>
    <t xml:space="preserve">จ้างทำดอกไม้สดประดับตกแต่งสถานที่ และพานพุ่มดอกไม้สดเพื่อใช้ประกอบพิธีวันพ่อขุนรามคำแหงมหาราช 17 มกราคม 2568 จำนวน 1 งาน โดยวิธีเฉพาะเจาะจง </t>
  </si>
  <si>
    <t>142/2568 ลงวันที 14 ม.ค. 2568</t>
  </si>
  <si>
    <t>144/2568 ลงวันที่ 14 ม.ค. 2568</t>
  </si>
  <si>
    <t>152/2568 ลงวันที่ 16 ม.ค. 2569</t>
  </si>
  <si>
    <t>จ้างซ่อมแซมเครื่องคอมพิวเตอร์ โดยวิธีเฉพาะเจาะจง</t>
  </si>
  <si>
    <t>188/2568 ลงวันที่ 3 ก.พ. 2568</t>
  </si>
  <si>
    <t>จ้างซ่อมแซมและบำรุงรักษาทรัพย์สินของสำนักงานจังหวัดพะเยา (งานปรับปรุงติดฟิล์มกรองแสงประตู หน้าต่างห้องสำนักงานรองผู้ว่าราชการจังหวัดพะเยา ห้องสำนักงานผู้ว่าราชการจังหวัดพะเยา และสำนักงานจังหวัดพะเยา) โดยวิธีเฉพาะเจาะจง</t>
  </si>
  <si>
    <t>ไออุ่น ดีไซน์</t>
  </si>
  <si>
    <t>189/2568 ลงวันที่ 3 ก.พ. 2568</t>
  </si>
  <si>
    <t>จ้างเหมาถ่ายเอกสาร สำหรับการประชุมคณะกรรมการร่วมภาครัฐและเอกชนเพื่อพัฒนาและแก้ไขปัญหาทางเศรษฐกิจจังหวัดพะเยา ครั้งที่ 1/2568 โดยวิธีเฉพาะเจาะจง</t>
  </si>
  <si>
    <t xml:space="preserve">ซื้อวัสดุอุปกรณ์สำหรับงานซ่อมแซมและบำรุงอาคารสถานที่ศาลากลางจังหวัดพะเยา จำนวน 24 รายการ โดยวิธีเฉพาะเจาะจง </t>
  </si>
  <si>
    <t xml:space="preserve">จ้างดูดสิ่งปฏิกูล อาคารศาลากลางจังหวัดพะเยา (หลังใหม่) โดยวิธีเฉพาะเจาะจง </t>
  </si>
  <si>
    <t>8,800.00 </t>
  </si>
  <si>
    <t>นายวสันต์ แสนจิตต์</t>
  </si>
  <si>
    <t>195/2568 ลงวันที่ 14 ก.พ. 2568</t>
  </si>
  <si>
    <t>196/2568 ลงวันที่ 14 ก.พ. 2568</t>
  </si>
  <si>
    <t>202/2568 ลงวันที่ 14 ก.พ. 2568</t>
  </si>
  <si>
    <t>จ้างซ่อมแซมเครื่องปรับอากาศ สำนักงานจังหวัดพะเยา จำนวน 3 เครื่อง โดยวิธีเฉพาะเจาะจง</t>
  </si>
  <si>
    <t>จ้างเหมาทำดอกไม้สดประดับตกแต่งสถานที่และพานพุ่มดอกไม้สด เพื่อใช้ในพิธีวันที่ระลึกพระบาทสมเด็จพระพุทธเลิศหล้านภาลัย ๒๔ กุมภาพันธ์ ๒๕๖๘ โดยวิธีเฉพาะเจาะจง</t>
  </si>
  <si>
    <t>219/2568 ลงวันที่ 23 ก.พ. 2568</t>
  </si>
  <si>
    <t>205/2568 ลงวันที่ 14 ก.พ. 2568</t>
  </si>
  <si>
    <t>ซื้อวัสดุน้ำมันเชื้อเพลิงและหล่อลื่น ประจำเดือนกุมภาพันธ์ 2568 โดยวิธีเฉพาะเจาะจง </t>
  </si>
  <si>
    <t>186/2568 ลงวันที่ 28 ก.พ. 2568</t>
  </si>
  <si>
    <t>ซื้อซื้อน้ำมันเชื้อเพลิงและหล่อลื่น เพื่อใช้ในภารกิจรับเสด็จ สมเด็จพระกนิษฐาธิราชเจ้า กรมสมเด็จพระเทพรัตนราชสุดา ฯ สยามบรมราชกุมารี โดยวิธีเฉพาะเจาะจง</t>
  </si>
  <si>
    <t>จ้างทำอาหารและน้ำดื่ม สำหรับเจ้าหน้าที่อารักขาความปลอดภัยและทหารมหาดเล็ก ข้าราชบริพารที่ตามเสด็จ ฯ จำนวน 820 ชุด ในภารกิจรับเสด็จฯ สมเด็จพระกนิษฐาธิราชเจ้า กรมสมเด็จพระเทพรัตนราชสุดา ฯ สยามบรมราชกุมารี โดยวิธีเฉพาะเจาะจง</t>
  </si>
  <si>
    <t>นางภัทรา ตรุยานนท์</t>
  </si>
  <si>
    <t>213/2568 ลงวันที่ 19 ก.พ. 2569</t>
  </si>
  <si>
    <t>212/2568 ลงวันที่ 19 ก.พ. 2568</t>
  </si>
  <si>
    <t>ซื้อวัสดุสำนักงาน เพื่อสนับสนุนการบริหารจัดการสำนักงานจังหวัดพะเยา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โดยวิธีเฉพาะเจาะจง</t>
  </si>
  <si>
    <t>จ้างเหมาถ่ายเอกสาร สำหรับการประชุมจัดทำแผนและประสานแผนพัฒนาพื้นที่ โดยวิธีเฉพาะเจาะจง</t>
  </si>
  <si>
    <t>227/2568 ลงวันที่ 3 มี.ค. 2568</t>
  </si>
  <si>
    <t>230/2568 ลงวันที่ 3 มี.ค. 2568</t>
  </si>
  <si>
    <t>ซื้อเพื่อสนับสนุนการบริหารจัดการสำนักงานจังหวัดพะเยา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จำนวน 7 รายการ</t>
  </si>
  <si>
    <t>231/2568 ลงวันที่ 10 มี.ค. 2568</t>
  </si>
  <si>
    <t xml:space="preserve">จ้างเหมาถ่ายเอกสารสี สำหรับการประชุมสรุปผลการขับเคลื่อนการบริหารงานเชิงพื้นที่แบบบูรณาการ ประจำปีงบประมาณ พ.ศ. 2567 และแนวทางการเพิ่มประสิทธิภาพในการบริหารงาน โดยวิธีเฉพาะเจาะจง </t>
  </si>
  <si>
    <t>236/2569 ลวันที่ 11 มี.ค. 2568</t>
  </si>
  <si>
    <t>ซื้อวัสดุคอมพิวเตอร์และวัสดุสำนักงาน จำนวน 3 รายการ โดยวิธีเฉพาะเจาะจง</t>
  </si>
  <si>
    <t>จ้างซ่อมแซมเครื่องคอมพิวเตอร์ สำนักงานจังหวัดพะเยา จำนวน 2 เครื่อง โดยวิธีเฉพาะเจาะจง</t>
  </si>
  <si>
    <t>จ้างบำรุงรักษาและซ่อมแซมพาหนะ งานบำรุงรักษาและซ่อมแซมรถยนต์ตรวจการณ์ ยี่ห้อโตโยต้า รุ่นฟอร์จูนเนอร์ (TOYOTA Fortuner) สีดำ หมายเลขทะเบียน กก 4994 พะเยา โดยวิธีเฉพาะเจาะจง</t>
  </si>
  <si>
    <t>238/2568 ลงวันที่ 12 มี.ค. 2568</t>
  </si>
  <si>
    <t>240/2568 ลงวันที่ 14 มี.ค. 2568</t>
  </si>
  <si>
    <t xml:space="preserve">223/2568 ลงวันที่ 24 ก.พ. 2568 </t>
  </si>
  <si>
    <t>จ้างเหมาถ่ายเอกสาร การประชุมคณะกรรมการร่วมภาครัฐและเอกชนเพื่อพัฒนาและแก้ไขปัญหาทางเศรษฐกิจจังหวัดพะเยา ครั้งที่ 2/2568 โดยวิธีเฉพาะเจาะจง</t>
  </si>
  <si>
    <t>ซื้อจัดซื้อวัสดุน้ำมันเชื้อเพลิงและหล่อลื่น ประจำเดือนมีนาคม 2568 โดยวิธีเฉพาะเจาะจง</t>
  </si>
  <si>
    <t>จ้างทำดอกไม้สดประดับตกแต่งสถานที่ และพานพุ่ม เพื่อใช้ประกอบพิธีวันพระบาทสมเด็จพระพุทธยอดฟ้าจุฬาโลกมหาราช และวันที่ระลึกมหาจักรีบรมราชวงศ์ ในวันที่ 6 เมษายน 2568 โดยวิธีเฉพาะเจาะจง</t>
  </si>
  <si>
    <t xml:space="preserve">จ้างทำดอกไม้สดประดับตกแต่งสถานที่ และพานพุ่ม เพื่อใช้ในพิธีถวายพระพร สมเด็จพระกนิษฐาธิราชเจ้า กรมสมเด็จพระเทพรัตนราชสุดา ฯ สยามบรมราชกุมารี เนื่องในวันคล้ายวันพระราชสมภพ และวันอนุรักษ์มรดกไทย โดยวิธีเฉพาะเจาะจง </t>
  </si>
  <si>
    <t>20,300.00 </t>
  </si>
  <si>
    <t>266/2568 ลงวันที่ 1 เมษายน 2568</t>
  </si>
  <si>
    <t>229/2568 ลงวันที่ 28 ก.พ. 2568</t>
  </si>
  <si>
    <t>271/2568 ลงวันที่ 4 เม.ย. 2568</t>
  </si>
  <si>
    <t>258/2568 ลงวันที่  28 มี.ค. 2568</t>
  </si>
  <si>
    <t xml:space="preserve">จ้างเหมาทำดอกไม้สดประดับตกแต่งสถานที่และพานพุ่ม เพื่อใช้ในพิธีวันที่ระสึกพระบาทสมเด็จพระนั่งเกล้าเจ้าอยู่หัว พระมหาเจษฎาราชเจ้า ในวันที่ 31 มีนาคม 2568 จำนวน 1 งาน โดยวิธีเฉพาะเจาะจง </t>
  </si>
  <si>
    <t>256/2568 ลงวันที่ 28 มีนาคม 2568</t>
  </si>
  <si>
    <t>จ้างทำภัตตาหารเช้าแด่พระสงฆ์ ในพิธีสวดพระพุทธมนต์และทำบุญตักบาตรถวาย พระราชกุศล เพื่อใช้ในพิธีถวายพระพรสมเด็จพระกนิษฐาธิราชเจ้า กรมสมเด็จพระเทพรัตนราชสุดา ฯ สยามบรมราชกุมารี เนื่องในวันคล้ายวันพระราชสมภพ และวันอนุรักษ์มรดกไทย โดยวิธีเฉพาะเจาะจง </t>
  </si>
  <si>
    <t>นางจันทร์เพชร คำสุ</t>
  </si>
  <si>
    <t>255/2568 ลงวันที่ 28 มี.ค. 2568</t>
  </si>
  <si>
    <t>ซื้อเครื่องไทยธรรมถวายพระสงฆ์ เพื่อใช้ในพิธีถวายพระพร สมเด็จพระกนิษฐาธิราชเจ้า กรมสมเด็จพระเทพรัตนราชสุดา ฯ สยามบรมราชกุมารี เนื่องในวันคล้ายวันพระราชสมภพ และวันอนุรักษ์มรดกไทย โดยวิธีเฉพาะเจาะจง</t>
  </si>
  <si>
    <t xml:space="preserve">จ้างเหมาถ่ายเอกสาร สำหรับการประชุมเชิงปฏิบัติการเพิ่มประสิทธิภาพการขับเคลื่อนแผนพัฒนาจังหวัดพะเยา ตามแนวทางการบริหารงานเชิงพื้นที่แบบบูรณาการ โดยวิธีเฉพาะเจาะจง </t>
  </si>
  <si>
    <t>ซื้อวัสดุคอมพิวเตอร์ จำนวน 2 รายการ โดยวิธีเฉพาะเจาะจง</t>
  </si>
  <si>
    <t>260/2568 ลงวันที่ 28 มี.ค. 2568</t>
  </si>
  <si>
    <t>280/2568 ลงวันที่ 8 เม.ย. 2568</t>
  </si>
  <si>
    <t>281/2568 ลงวันที่ 8 เม.ย. 2569</t>
  </si>
  <si>
    <t>n-J COPYTECH</t>
  </si>
  <si>
    <t>จ้างเหมาถ่ายเอกสาร (ขาว - ดำ) โดยวิธีเฉพาะเจาะจง</t>
  </si>
  <si>
    <t>233/2568 ลงวันที่ 11 มี.ค. 68</t>
  </si>
  <si>
    <t>274/2568 ลงวันที่ 6 เม.ย. 2570</t>
  </si>
  <si>
    <t>ซื้อวัสดุสำนักงาน เพื่อสนับสนุนการประชุมเชิงปฏิบัติการเพิ่มประสิทธิภาพการขับเคลื่อนแผนพัฒนาจังหวัดพะเยา ตามแนวทางการบริหารงานเชิงพื้นที่แบบบูรณาการ จำนวน 8 รายการ โดยวิธีเฉพาะเจาะจง</t>
  </si>
  <si>
    <t>จ้างซ่อมแซมทรัพย์สินของสำนักงานจังหวัดพะเยา (งานปรับปรุงซ่อมแซมระบบท่อระบายน้ำทิ้งห้องเตรียมอาหาร ห้องปฏิบัติงานผู้ว่าราชการจังหวัดพะเยา และซ่อมแซม ฝ้าเพดานที่ได้รับความเสียหายจากน้ำรั่ว) โดยวิธีเฉพาะเจาะจง</t>
  </si>
  <si>
    <t>นายสุรพล บุอ่อน</t>
  </si>
  <si>
    <t>273/2568 ลงวันที่ 4 เม.ย. 2568</t>
  </si>
  <si>
    <t>248/2568 ลงวันที่ 23 มี.ค. 2568</t>
  </si>
  <si>
    <t>233/2568 ลงวันที่ 12 มี.ค. 68</t>
  </si>
  <si>
    <t>254/2568 ลงวันที่ 26 มี.ค. 2568</t>
  </si>
  <si>
    <t>จ้างเหมาซ่อมแซมเครื่องปรับอากาศ อาคารศาลากลางจังหวัดพะเยา และอาคารศาลาประชาคมจังหวัดพะเยา จำนวน 1 งาน โดยวิธีเฉพาะเจาะจง</t>
  </si>
  <si>
    <t>จ้างถ่ายเอกสาร สี และขาว-ดำ สำหรับการประชุมขับเคลื่อนแผนพัฒนาพื้นที่ในระดับอำเภอ โดยวิธีเฉพาะเจาะจง</t>
  </si>
  <si>
    <t xml:space="preserve">ซื้อเครื่องไทยธรรมถวายพระสงฆ์ เพื่อใช้ในพิธีถวายพระพรสมเด็จพระเจ้าลูกยาเธอ เจ้าฟ้าทีปังกรรัศมีโชติ มหาวชิโรตตมางกูร สิริวิบูลยราชกุมาร เนื่องในวันคล้ายวันประสูติ 29 เมษายน 2568 โดยวิธีเฉพาะเจาะจง </t>
  </si>
  <si>
    <t>285/2568 ลงวันที่ 18 เม.ย. 2568</t>
  </si>
  <si>
    <t>ซื้อวัสดุอุปกรณ์สำหรับงานซ่อมแซม และบำรุงอาคารสถานที่ศาลากลางจังหวัดพะเยา จำนวน 10 รายการ โดยวิธีเฉพาะเจาะจง</t>
  </si>
  <si>
    <t>จ้างทำดอกไม้สดประดับตกแต่งสถานที่และพวงมาลา เพื่อใช้ในพิธีวันคล้ายวันสวรรคต สมเด็จพระนเรศวรมหาราช ในวันที่ 25 เมษายน 2568 โดยวิธีเฉพาะเจาะจง</t>
  </si>
  <si>
    <t>จ้างทำดอกไม้สดประดับตกแต่งสถานที่และแจกันดอกไม้สด เพื่อใช้ในพิธีถวายพระพรสมเด็จพระเจ้าลูกยาเธอ เจ้าฟ้าทีปังกรรัศมีโชติ มหาวชิโรตตมางกูร สิริวิบูลยราชกุมาร เนื่องในวันคล้าย วันประสูติ 29 เมษายน 2568 โดยวิธีเฉพาะเจาะจง</t>
  </si>
  <si>
    <t> ซื้อจัดซื้อวัสดุสำนักงาน เพื่อสนับสนุนการบริหารจัดการสำนักงานจังหวัดพะเยา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จำนวน 12 รายการ โดยวิธีเฉพาะเจาะจง </t>
  </si>
  <si>
    <t>จ้างซ่อมแซมทรัพย์สินของสำนักงานจังหวัดพะเยา (งานซ่อมแซมหลังคารั่ว และฝ้าชำรุดห้องประชุมภูกามยาว ชั้น ๕ อาคารศาลากลางจังหวัดพะเยา (หลังใหม่)) โดยวิธีเฉพาะเจาะจง</t>
  </si>
  <si>
    <t xml:space="preserve">นายประทวน สุขยอด	</t>
  </si>
  <si>
    <t>310/2568 ลงวันที่ 28 เม.ย. 2568</t>
  </si>
  <si>
    <t>316/2568 ลงวันที่ 29 เม.ย. 2568</t>
  </si>
  <si>
    <t>295/2568 ลงวันที่ 24 เม.ย. 2568</t>
  </si>
  <si>
    <t>312/2568 ลงวันที่ 28 เม.ย. 2568</t>
  </si>
  <si>
    <t>297/2568ลงวันที่ 24 เม.ย. 2568</t>
  </si>
  <si>
    <t>313/2568ลงวันที่ 28 เม.ย. 2568</t>
  </si>
  <si>
    <t xml:space="preserve"> ซื้อวัสดุน้ำมันเชื้อเพลิงและหล่อลื่น ประจำเดือนเมษายน 2568 โดยวิธีเฉพาะเจาะจง</t>
  </si>
  <si>
    <t xml:space="preserve">ซื้อเครื่องไทยธรรมถวายพระสงฆ์ ในพิธีปลูก พระศรีมหาโพธิทศมราชบพิตร ของจังหวัดพะเยา โดยวิธีเฉพาะเจาะจง </t>
  </si>
  <si>
    <t>264 /2568 ลงวันที่ 30 มี.ค. 2568</t>
  </si>
  <si>
    <t>327/2568 ลงวันที่ 2 พ.ค. 2568</t>
  </si>
  <si>
    <t>ซื้อวัสดุสำนักงาน เพื่อสนับสนุนการลงพื้นที่เตรียมความพร้อมโครงการตามแผนปฏิบัติราชการประจำปีของจังหวัดพะเยา และการชี้แจงงบประมาณรายจ่ายประจำปีงบประมาณ พ.ศ. 2569 จำนวน 9 รายการ โดยวิธีเฉพาะเจาะจง</t>
  </si>
  <si>
    <t> หจก.วันสิริ เซอร์วิส</t>
  </si>
  <si>
    <t>จ้างเช่าเครื่องเสียง และจอภาพ เพื่อใช้ในพิธีปลูก ?พระศรีมหาโพธิทศมราชบพิตร? ในวันอาทิตย์ที่ 11 พฤษภาคม 2568 ณ วัดศรีโคมคำ พระอารามหลวง จำนวน 1 งาน โดยวิธีเฉพาะเจาะจง</t>
  </si>
  <si>
    <t>นายสัมฤทธิ์ เสมอเชื้อ</t>
  </si>
  <si>
    <t>320/2568 ลงวันที่ 2 พ.ค. 2568</t>
  </si>
  <si>
    <t>333/2568 ลงวันที่ 13 เม.ย. 2568</t>
  </si>
  <si>
    <t xml:space="preserve">จ้างเหมาถ่ายเอกสาร สำหรับการประชุมติดตามและขับเคลื่อนโครงการอันเนื่องมาจากพระราชดำริพื้นที่จังหวัดพะเยา โดยวิธีเฉพาะเจาะจง </t>
  </si>
  <si>
    <t>337/2568 ลงวันที่ 16 พ.ค. 2568</t>
  </si>
  <si>
    <t>จ้างทำดอกไม้สดประดับตกแต่งสถานที่ และพานพุ่ม เพื่อใช้ในกิจกรรมเฉลิมพระเกียรติสมเด็จพระนางเจ้า ฯ พระบรมราชินี เนื่องในโอกาสวันเฉลิมพระชนมพรรษา 3 มิถุนายน 2568 โดยวิธีเฉพาะเจาะจง</t>
  </si>
  <si>
    <t>จ้างทำดอกไม้สดประดับตกแต่งสถานที่และพวงมาลา เพื่อใช้ประกอบพิธีวันที่ระลึกพระบาทสมเด็จพระปกเกล้าเจ้าอยู่หัว 30 พฤษภาคม 2568 จำนวน 1 งาน โดยวิธีเฉพาะเจาะจง</t>
  </si>
  <si>
    <t>ซื้อเครื่องไทยธรรมถวายพระสงฆ์ เพื่อใช้ในพิธีเจริญพระพุทธมนต์และทำบุญตักบาตรถวายพระราชกุศล สมเด็จพระนางเจ้าฯพระบรมราชินี เนื่องในโอกาสวันเฉลิมพระชนมพรรษา 3 มิถุนายน 2568 จำนวน 10 ชุด โดยวิธีเฉพาะเจาะจง</t>
  </si>
  <si>
    <t>นายคมสันต์ วงศ์จินดารักษ์</t>
  </si>
  <si>
    <t>ซื้อผ้าไตร เพื่อใช้ประกอบพิธีเจริญพระพุทธมนต์และทำบุญตักบาตรถวายพระราชกุศล สมเด็จพระนางเจ้า ฯ พระบรมราชินี เนื่องในโอกาสวันเฉลิมพระชนมพรรษา 3 มิถุนายน 2568 จำนวน 10 ชุด โดยวิธีเฉพาะเจาะจง</t>
  </si>
  <si>
    <t>จ้างเหมาถ่ายเอกสาร สำหรับการประชุมคณะกรรมการบริหารงานจังหวัดแบบบูรณาการ จังหวัดพะเยา ครั้งที่ 3/2568 โดยวิธีเฉพาะเจาะจง</t>
  </si>
  <si>
    <t>351/2568 ลงวันที่ 27 พ.ค. 2568</t>
  </si>
  <si>
    <t>347/2568 ลงวันที่ 27 พ.ค. 2568</t>
  </si>
  <si>
    <t>349/2568 ลงวันที่ 27 พ.ค. 2568</t>
  </si>
  <si>
    <t>348/2568 ลงวันที่ 27 พ.ค. 2568</t>
  </si>
  <si>
    <t>379/2568 ลงวันที่ 6 มิ.ย. 2568</t>
  </si>
  <si>
    <t>จ้างทำดอกไม้สดประดับตกแต่งสถานที่และพวงมาลา เพื่อใช้ประกอบพิธีวันที่ระลึกคล้ายวันสวรรคต พระบาทสมเด็จพระปรเมนทรมหาอานันทมหิดล พระอัฐมรามาธิบดินทร 9 มิถุนายน 2568 โดยวิธีเฉพาะเจาะจง</t>
  </si>
  <si>
    <t>อวัสดุสำนักงาน เพื่อสนับสนุนโครงการเพิ่มประสิทธิภาพการบริหารงานกลุ่มจังหวัดภาคเหนือตอนบน 2 ประจำปีงบประมาณ พ.ศ. 2568 จำนวน 10 รายการ โดยวิธีเฉพาะเจาะจง</t>
  </si>
  <si>
    <t>ซื้อวัสดุน้ำมันเชื้อเพลิงและหล่อลื่น ประจำเดือนพฤษภาคม 2568 โดยวิธีเฉพาะเจาะจง</t>
  </si>
  <si>
    <t xml:space="preserve">ซื้อวัสดุคอมพิวเตอร์ จำนวน 4 รายการ โดยวิธีเฉพาะเจาะจง </t>
  </si>
  <si>
    <t>ซื้อวัสดุอุปกรณ์สำหรับงานซ่อมแซมและบำรุงอาคารสถานที่ศาลากลางจังหวัดพะเยา จำนวน 19 รายการ โดยวิธีเฉพาะเจาะจง โดยวิธีเฉพาะเจาะจง</t>
  </si>
  <si>
    <t>จ้างซ่อมแซมเครื่องคอมพิวเตอร์ จำนวน 2 รายการ โดยวิธีเฉพาะเจาะจง</t>
  </si>
  <si>
    <t>จ้างซ่อมแซมทรัพย์สินของสำนักงานจังหวัดพะเยา (ห้องประชุมภูกามยาว ชั้น ๕ และอาคารศาลากลางจังหวัดพะเยา (หลังใหม่)) โดยวิธีเฉพาะเจาะจง</t>
  </si>
  <si>
    <t>นายนิคม นามบ้าน</t>
  </si>
  <si>
    <t>378/2568 ลงวันที่ 6 มิ.ย. 2568</t>
  </si>
  <si>
    <t>383/2568 ลงวันที่ 9 มิ.ย. 2568</t>
  </si>
  <si>
    <t>319/2568 ลงวันที่ 1 พ.ค. 2568</t>
  </si>
  <si>
    <t>370/2568 ลงวันที่ 4 มิ.ย. 2568</t>
  </si>
  <si>
    <t>372/2568 ลงวันที่ 4 มิ.ย. 2568</t>
  </si>
  <si>
    <t>371/2568 ลงวันที่ 4 มิ.ย. 2568</t>
  </si>
  <si>
    <t>380/2568 ลงวันที่ 6 มิ.ย. 2568</t>
  </si>
  <si>
    <t>จ้างบำรุงรักษาและซ่อมแซมรถยนต์ ตรวจการณ์ ยี่ห้อโตโยต้า รุ่น ฟอร์จูนเนอร์ สปอร์ติโว ทีอาร์ดี สีขาว หมายเลขทะเบียน กข-5777 พะเยา (งานเช็กระยะและตรวจสภาพรถยนต์) โดยวิธีเฉพาะเจาะจง</t>
  </si>
  <si>
    <t>จ้างบำรุงรักษาและซ่อมแซมรถยนต์ตรวจการณ์ ยี่ห้อโตโยต้า (TOYOTA Fortuner) สีดำ หมายเลขทะเบียน กก 4994 พะเยา โดยวิธีเฉพาะเจาะจง</t>
  </si>
  <si>
    <t>ซื้อวัสดุและอุปกรณ์ที่ใช้ในสำนักงาน โดยวิธีเฉพาะเจาะจง</t>
  </si>
  <si>
    <t>จ้างเหมาเอกสารสี และขาวดำ พร้อมเข้าเล่ม เอกสารประกอบการชี้แจงเสนอต่อคณะกรรมาธิการวิสามัญพิจารณาร่างพระราชบัญญัติงบประมาณรายจ่ายประจำปีงบประมาณ พ.ศ. 2569</t>
  </si>
  <si>
    <t>จ้างเหมาถ่ายเอกสารสี และขาวดำ การประชุมคณะกรรมการร่วมภาครัฐและเอกชนเพื่อพัฒนาและแก้ไขปัญหาทางเศรษฐกิจจังหวัดพะเยา ครั้งที่ 3-3568 โดยวิธีเฉพาะเจาะจง</t>
  </si>
  <si>
    <t>ซื้อวัสดุสำนักงาน จำนวน 14 รายการ โดยวิธีเฉพาะเจาะจง</t>
  </si>
  <si>
    <t>จ้างสำหรับงานจ้างเหมาออกแบบ ติดตั้ง และรื้อถอน การจัดสถานที่สำหรับโครงการสัมมนาเชิงปฏิบัติการเพิ่มประสิทธิภาพในการปฏิบัติงาน ด้านการส่งเสริมคุณธรรม และจริยธรรมของจังหวัดพะเยา ประจำปีงบประมาณ พ.ศ. 2568</t>
  </si>
  <si>
    <t> เบญจา</t>
  </si>
  <si>
    <t>371/2568 ลงวันที่ 1 พ.ค. 2568</t>
  </si>
  <si>
    <t>387/2568 ลงวันที่ 11 มิ.ย. 2568</t>
  </si>
  <si>
    <t>341/2568 ลงวันที่ 19 พ.ค. 2568</t>
  </si>
  <si>
    <t>395/2568 ลงวันที่ 23 มิ.ย. 2568</t>
  </si>
  <si>
    <t>396/2568 ลงวันที่ 23 มิ.ย. 2568</t>
  </si>
  <si>
    <t>375/2568 ลงวันที่ 4 มิ.ย. 2568</t>
  </si>
  <si>
    <t>373/2568 ลงวันที่ 5 มิ.ย. 2568</t>
  </si>
  <si>
    <t>จ้างเหมาบริการซ่อมแซมทรัพย์สินของสำนักงานจังหวัดพะเยา (ห้องประชุมจอมทอง ชั้น 4 อาคารศาลากลางจังหวัดพะเยา (หลังใหม่)) โดยวิธีเฉพาะเจาะจง</t>
  </si>
  <si>
    <t>จ้างเหมาถ่ายเอกสาร (สี - ขาวดำ) โดยวิธีเฉพาะเจาะจง</t>
  </si>
  <si>
    <t>จ้างเหมาถ่ายเอกสาร การประชุมคณะอนุกรรมการกลั่นกรองโครงการตามแผนปฏิบัติราชการประจำปีของจังหวัดพะเยา ครั้งที่ 1/2568 โดยวิธีเฉพาะเจาะจง</t>
  </si>
  <si>
    <t>ซื้อวัสดุสำนักงาน เพื่อสนับสนุนการจัดทำแผนพัฒนาจังหวัดพะเยา (พ.ศ. 2566 - 2570) ฉบับทบทวน ประจำปีงบประมาณ พ.ศ. 2570 และแผนปฏิบัติราชการประจำปีของจังหวัดพะเยา ประจำปีงบประมาณ พ.ศ. 2570 จำนวน 10 รายการ โดยวิธีเฉพาะเจาะจง</t>
  </si>
  <si>
    <t xml:space="preserve">จ้างเหมาถ่ายเอกสารสี และขาวดำ พร้อมเข้าเล่ม เอกสารประกอบการชี้แจงเสนอต่อคณะอนุกรรมาธิการจังหวัด/กลุ่มจังหวัดองค์การบริหารส่วนจังหวัด กรุงเทพมหานคร เมืองพัทยา และรัฐวิสาหกิจ โดยวิธีเฉพาะเจาะจง </t>
  </si>
  <si>
    <t xml:space="preserve">จ้างเหมาซ่อมแซมเครื่องปรับอากาศ จำนวน 8 ห้อง อาคารศาลากลางจังหวัดพะเยา จำนวน 1 งาน โดยวิธีเฉพาะเจาะจง </t>
  </si>
  <si>
    <t>417/2568 ลงวันที่ 4 ก.ค. 2568</t>
  </si>
  <si>
    <t>356/2568 ลงวันที่ 28 พ.ค. 2568</t>
  </si>
  <si>
    <t>416/2568 ลงวันที่ 4 ก.ค. 2568</t>
  </si>
  <si>
    <t>415/2568 ลงวันที่ 2 ก.ค. 2568</t>
  </si>
  <si>
    <t>418/2568 ลงวันที่ 4 ก.ค. 2568</t>
  </si>
  <si>
    <t>426/2568 ลงวันที่ 9 ก.ค. 2568</t>
  </si>
  <si>
    <t>374/2568 ลงวันที่ 4 มิ.ย. 2568</t>
  </si>
  <si>
    <t xml:space="preserve">ซื้อวัสดุสำนักงาน เพื่อสนับสนุนการบริหารจัดการสำนักงานจังหวัดพะเยา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ประจำปีงบประมาณ พ.ศ. 2568 (เพิ่มเติม ครั้งที่ 1) จำนวน 15 รายการ โดยวิธีเฉพาะเจาะจง </t>
  </si>
  <si>
    <t>ซื้อวัสดุสำหรับใช้เป็นเครื่องราชสักการะ สนับสนุนการจัดกิจกรรมวันสำคัญสำหรับจังหวัดพะเยา ประจำปีงบประมาณ พ.ศ. 2568 โดยวิธีเฉพาะเจาะจง</t>
  </si>
  <si>
    <t>จ้างทำป้ายประชาสัมพันธ์ (การจราจรภายในศูนย์ราชการจังหวัดพะเยา ป้ายโรงจอดรถยนต์ของสำนักงานจังหวัดพะเยา และป้ายเครื่องหมายราชการจังหวัดพะเยา) โดยวิธีเฉพาะเจาะจง</t>
  </si>
  <si>
    <t>จ้างบำรุงรักษาและซ่อมแซมรถยนต์ ตรวจการณ์ ยี่ห้อโตโยต้า รุ่น ฟอร์จูนเนอร์ สปอร์ติโว ทีอาร์ดี สีขาว หมายเลขทะเบียน กข-5777 พะเยา (งานซ่อมแซมและตรวจเช็กระบบเกียร์) โดยวิธีเฉพาะเจาะจง</t>
  </si>
  <si>
    <t>ซื้อวัสดุอุปกรณ์สำหรับงานซ่อมแซมแลพบำรุงอาคารสถานที่ศาลากลางจังหวัดพะเยา จำนวน 23 รายการ โดยวิธีเฉพาะเจาะจง </t>
  </si>
  <si>
    <t xml:space="preserve">จ้างทำสื่อประชาสัมพันธ์งานศูนย์ดำรงธรรมจังหวัดพะเยา (แผ่นพับ) จำนวน 2,000 ใบ โดยวิธีเฉพาะเจาะจง </t>
  </si>
  <si>
    <t>ซื้อวัสดุคอมพิวเตอร์ (ตลับหมึกเครื่องพิมพ์) โดยวิธีเฉพาะเจาะจง</t>
  </si>
  <si>
    <t>471/2568 ลงวันที่ 22 ส.ค. 2568</t>
  </si>
  <si>
    <t>473/2568 ลงวันที่ 22 ส.ค. 2568</t>
  </si>
  <si>
    <t>453/2568 ลงวันที่ 5 ส.ค. 2568</t>
  </si>
  <si>
    <t>477/2568 ลงวันที่ 26 ส.ค. 2568</t>
  </si>
  <si>
    <t>478/2568 ลงวันที่ 25 ส.ค. 2568</t>
  </si>
  <si>
    <t>482/2568 ลงวันที่ 27 ส.ค. 2568</t>
  </si>
  <si>
    <t>475/2568 ลงวันที่ 25 ส.ค. 2568</t>
  </si>
  <si>
    <t xml:space="preserve">จ้างทำดอกไม้สดประดับตกแต่งสถานที่ และพานพุ่ม เพื่อใช้ในพิธีถวายพระพรสมเด็จ พระเจ้าน้องนางเธอ เจ้าฟ้าจุฬาภรณวลัยลักษณ์ อัครราชกุมารี กรมพระศรีสวางควัฒน วรขัตติยราชนารี เนื่องในโอกาสวันคล้ายวันประสูติ 4 กรกฎาคม 2568 จำนวน 1 งาน โดยวิธีเฉพาะเจาะจง โดยวิธีเฉพาะเจาะจง </t>
  </si>
  <si>
    <t>ซื้อเครื่องไทยธรรมถวายพระสงฆ์ เพื่อใช้ในพิธีเจริญพระพุทธมนต์และทำบุญตักบาตรถวาย พระราชกุศล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เนื่องในโอกาสวันคล้ายวันประสูติ 4 กรกฎาคม 2568 โดยวิธีเฉพาะเจาะจง</t>
  </si>
  <si>
    <t>จ้างทำภัตตาหารเช้าแด่พระสงฆ์ ในพิธีเจริญพระพุทธมนต์และทำบุญตักบาตรถวายพระราชกุศล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เนื่องในโอกาสวันคล้ายวันประสูติ 4 กรกฎาคม 2568 โดยวิธีเฉพาะเจาะจง</t>
  </si>
  <si>
    <t>จ้างภัตตาหารเช้าแด่พระสงฆ์ ในพิธีเจริญพระพุทธมนต์และทำบุญตักบาตรถวายพระราชกุศล พระเจ้าวรวงศ์เธอ พระองค์เจ้าโสมสวลี กรมหมื่นสุทธนารีนาถ เนื่องในวันคล้ายวันประสูติ 13 กรกฎาคม 2568 โดยวิธีเฉพาะเจาะจง</t>
  </si>
  <si>
    <t>จ้างทำสื่อประชาสัมพันธ์ (กระเป๋าผ้า) จำนวน 400 ใบ โดยวิธีเฉพาะเจาะจง </t>
  </si>
  <si>
    <t>ซื้อเครื่องไทยธรรมถวายพระสงฆ์ เพื่อใช้ในพิธีถวายพระพรพระเจ้าวรวงศ์เธอ พระองค์เจ้าโสมสวลี กรมหมื่นสุทธนารีนาถ เนื่องในวันคล้ายวันประสูติ 13 กรกฎาคม 2568 โดยวิธีเฉพาะเจาะจง</t>
  </si>
  <si>
    <t>จ้างทำดอกไม้สดประดับตกแต่งสถานที่และพานพุ่ม เพื่อใช้ในพิธีถวายพระพรพระเจ้าวรวงศ์เธอ พระองค์เจ้าโสมสวลี กรมหมื่นสุทธนารีนาถ เนื่องในวันคล้ายวันประสูติ 13 กรกฎาคม 2568 โดยวิธีเฉพาะเจาะจง</t>
  </si>
  <si>
    <t>ร้านรวมศิลป์ โฆษณา</t>
  </si>
  <si>
    <t>405/2568 ลงวันที่ 1 ก.ค. 2568</t>
  </si>
  <si>
    <t>406/2568 ลงวันที่ 1 ก.ค. 2568</t>
  </si>
  <si>
    <t>407/2568 ลงวันที่ 1 ก.ค. 2568</t>
  </si>
  <si>
    <t>428/2568 ลงวันที่ 9 ก.ค. 2568</t>
  </si>
  <si>
    <t>402/2568 ลงวันที่ 27 มิ.ย. 2568</t>
  </si>
  <si>
    <t>427/2568 ลงวันที่ 9 ก.ค. 2568</t>
  </si>
  <si>
    <t>529/2568 ลงวันที่ 9 ก.ค. 2568</t>
  </si>
  <si>
    <t xml:space="preserve">จ้างทำดอกไม้สดประดับตกแต่งสถานที่และพวงมาลา เพื่อใช้ในพิธีวันสมเด็จพระนารายณ์มหาราช โดยวิธีเฉพาะเจาะจง </t>
  </si>
  <si>
    <t>ซื้อน้ำมันเชื้อเพลิงและหล่อลื่น เพื่อใช้ในภารกิจรับเสด็จ สมเด็จพระกนิษฐาธิราชเจ้ากรมสมเด็จพระเทพรัตนราชสุดา ฯ สยามบรมราชกุมารี จำนวน 1 งวด โดยวิธีเฉพาะเจาะจง</t>
  </si>
  <si>
    <t>ซื้อน้ำมันเชื้อเพลิงและหล่อลื่น เพื่อใช้ในภารกิจรับเสด็จสมเด็จพระกนิษฐาธิราชเจ้ากรมสมเด็จพระเทพรัตนราชสุดาฯ สยามบรมราชกุมารี จำนวน 1 งวด โดยวิธีเฉพาะเจาะจง</t>
  </si>
  <si>
    <t>จ้างจัดจ้างเหมาทำอาหารและเครื่องดื่มสำหรับเจ้าหน้าที่อารักขาความปลอดภัย จำนวน 1000 ชุด โดยวิธีเฉพาะเจาะจง </t>
  </si>
  <si>
    <t>จ้างเหมาถ่ายเอกสารสี และขาวดำ พร้อมเข้าเล่ม เอกสารประกอบการชี้แจงเสนอคณะกรรมาธิการวิสามัญพิจารณาศึกษาร่างพระราชบัญญัติงบประมาณรายจ่ายประจำปีงบประมาณ พ.ศ. 2569 วุฒิสภา โดยวิธีเฉพาะเจาะจง</t>
  </si>
  <si>
    <t>จ้างเหมาถ่ายเอกสารสี และขาวดำ สำหรับการประชุมคณะกรรมการประสานงานการขับเคลื่อนและขยายผลโครงการอันเนื่องมาจากพระราชดำริและหลักปรัชญาของเศรษฐกิจพอเพียง จังหวัดพะเยา ครั้งที่ 1/2568 โดยวิธีเฉพาะเจาะจง</t>
  </si>
  <si>
    <t>ซื้อน้ำมันเชื้อเพลิงและหล่อลื่น ประจำเดือนมิถุนายน 25689 ตั้งแต่วันที่ 1 มิถุนายน ถึง 30 มิถุนายน 2568 โดยวิธีเฉพาะเจาะจง</t>
  </si>
  <si>
    <t>ห้างหุ้นส่วนจำกัด พิบูลธัมพาณิชย์</t>
  </si>
  <si>
    <t>430/2568 ลงวันที่ 9 ก.ค. 2568</t>
  </si>
  <si>
    <t>393/2568 ลงวันที่ 13 มิ.ย. 2568</t>
  </si>
  <si>
    <t>390/2568 ลงวันที่ 13 มิ.ย. 2568</t>
  </si>
  <si>
    <t>391/2568 ลงวันที่ 16 มิ.ย. 2568</t>
  </si>
  <si>
    <t>424/2568 ลงวันที่ 9 ก.ค. 2568</t>
  </si>
  <si>
    <t>425/2568 ลงวันที่ 9 ก.ค. 2568</t>
  </si>
  <si>
    <t>388/2568 ลงวันที่ 1 มิ.ย. 2568</t>
  </si>
  <si>
    <t>จ้างเหมาถ่ายเอกสาร (ขาว-ดำ) สำหรับการประชุมเชิงปฏิบัติการแผนพัฒนาจังหวัดพะเยา และประชุมปรึกษาหารือร่วมกันกับบุคคลเกี่ยวกับแผนพัฒนาจังหวัดพะเยา (พ.ศ. 2566 - 2570) ฉบับทบทวน ประจำปีงบประมาณ พ.ศ. 2570 โดยวิธีเฉพาะเจาะจง</t>
  </si>
  <si>
    <t>จ้างเหมาถ่ายเอกสาร สำหรับการประชุมคณะกรรมการบริหารงานจังหวัดแบบบูรณาการ จังหวัดพะเยา ครั้งที่ 4/2568 โดยวิธีเฉพาะเจาะจง</t>
  </si>
  <si>
    <t>ซื้อเครื่องไทยธรรม ถวายพระสงฆ์ เพื่อใช้ประกอบพิธีเจริญพระพุทธมนต์และทำบุญตักบาตรถวายพระราชกุศล พระบาทสมเด็จพระเจ้าอยู่หัว เนื่องในโอกาสวันเฉลิมพระชนมพรรษา 28 กรกฎาคม 2568 โดยวิธีเฉพาะเจาะจง</t>
  </si>
  <si>
    <t>ซื้อผ้าไตร เพื่อใช้ประกอบพิธีเจริญพระพุทธมนต์และทำบุญตักบาตรถวายพระราชกุศล พระบาทสมเด็จพระเจ้าอยู่หัว เนื่องในโอกาสวันเฉลิมพระชนมพรรษา 28 กรกฎาคม 2568 โดยวิธีเฉพาะเจาะจง</t>
  </si>
  <si>
    <t>434/2568 ลงวันที่ 18 ก.ค. 2568</t>
  </si>
  <si>
    <t>439/2568 ลงวันที่ 25 ก.ค. 2568</t>
  </si>
  <si>
    <t>442/2568 ลงวันที่ 24 ก.ค. 2568</t>
  </si>
  <si>
    <t>441/2568 ลงวันที่ 24 ก.ค. 2568</t>
  </si>
  <si>
    <t>จ้างทำดอกไม้สดประดับตกแต่งสถานที่และพานพุ่ม เพื่อใช้จัดกิจกรรมเฉลิมพระเกียรติพระบาทสมเด็จพระเจ้าอยู่หัว เนื่องในโอกาสวันเฉลิมพระชนมพรรษา 28 กรกฎาคม 2568 โดยวิธีเฉพาะเจาะจง</t>
  </si>
  <si>
    <t>ซื้อวัสดุคอมพิวเตอร์ และวัสดุไฟฟ้าและวิทยุ จำนวน 4 รายการ</t>
  </si>
  <si>
    <t>จ้างเหมาทำป้าย และหลักเขต กำหนดบริเวณการเข้าใช้ประโยชน์ภายในเขตป่าสงวนแห่งชาติ 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โดยวิธีเฉพาะเจาะจง</t>
  </si>
  <si>
    <t>ห้างหุ้นส่วนจำกัด อารีก่อสร้างและคอนกรีต</t>
  </si>
  <si>
    <t>443/2568 ลงวันที่ 24 ก.ค. 2568</t>
  </si>
  <si>
    <t>447/2568 ลงวันที่ 30 ก.ค. 2568</t>
  </si>
  <si>
    <t>445/2568 ลงวันที่ 29 ก.ค. 2568</t>
  </si>
  <si>
    <t xml:space="preserve">จ้างทำดอกไม้สดประดับตกแต่งสถานที่และพานพุ่ม เพื่อใช้จัดกิจกรรมเฉลิมพระเกียรติสมเด็จพระนางเจ้าสิริกิติ์ พระบรมราชินีนาถพระบรมราชชนนีพันปีหลวง เนื่องในโอกาสวันเฉลิมพระชนมพรรษา 12 สิงหาคม 2568 จำนวน 1 งาน โดยวิธีเฉพาะเจาะจง โดยวิธีเฉพาะเจาะจง </t>
  </si>
  <si>
    <t>ซื้อผ้าไตร เพื่อใช้ประกอบพิธีเจริญพระพุทธมนต์และทำบุญตักบาตรถวายพระราชกุศล 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2568 โดยวิธีเฉพาะเจาะจง</t>
  </si>
  <si>
    <t>ซื้อเครื่องไทยธรรม ถวายพระสงฆ์ เพื่อใช้ประกอบพิธีเจริญพระพุทธมนต์และทำบุญตักบาตรถวายพระราชกุศล 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2568 โดยวิธีเฉพาะเจาะจง</t>
  </si>
  <si>
    <t>ซื้อวัสดุน้ำมันเชื้อเพลิงและหล่อลื่น ประจำเดือนกรกฎาคม 2568 โดยวิธีเฉพาะเจาะจง</t>
  </si>
  <si>
    <t>ซื้อจัดซื้อวัสดุสำนักงาน เพื่อสนับสนุนการขับเคลื่อนการดำเนินงานในระดับพื้นที่ตามแผนปฏิบัติการด้านการบริหารจัดการชายแดนด้านความมั่นคง (พ.ศ. 2566 - 2570) โดยวิธีเฉพาะเจาะจง</t>
  </si>
  <si>
    <t>ซื้อวัสดุสำนักงาน จำนวน 3 รายการ โดยวิธีเฉพาะเจาะจง</t>
  </si>
  <si>
    <t>451/2568 ลงวันที่ 5 ส.ค. 2568</t>
  </si>
  <si>
    <t>463/2568 ลงวันที่ 5 ส.ค. 2568</t>
  </si>
  <si>
    <t>462/2568 ลงวันที่ 5 ส.ค. 2568</t>
  </si>
  <si>
    <t>388/2568 ลงวันที่ 30 ก.ค. 2568</t>
  </si>
  <si>
    <t>450/2568 ลงวันที่ 1 ส.ค. 2568</t>
  </si>
  <si>
    <t>448/2568 ลงวันที่ 1 ส.ค. 2568</t>
  </si>
  <si>
    <t>14//2548 ลงวันที่ 23 มิ.ย. 2568</t>
  </si>
  <si>
    <t>ซื้อวัสดุสำนักงาน เพื่อสนับสนุนการบริหารจัดการสำนักงานจังหวัดพะเยา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ประจำปีงบประมาณ พ.ศ. 2568 (เพิ่มเติม ครั้งที่ 1) จำนวน 15 รายการ โดยวิธีเฉพาะเจาะจง</t>
  </si>
  <si>
    <t xml:space="preserve">จ้างทำป้ายประชาสัมพันธ์ (การจราจรภายในศูนย์ราชการจังหวัดพะเยา ป้ายโรงจอดรถยนต์ของสำนักงานจังหวัดพะเยา และป้ายเครื่องหมายราชการจังหวัดพะเยา) โดยวิธีเฉพาะเจาะจง </t>
  </si>
  <si>
    <t xml:space="preserve">ซื้อวัสดุอุปกรณ์สำหรับงานซ่อมแซมแลพบำรุงอาคารสถานที่ศาลากลางจังหวัดพะเยา จำนวน 23 รายการ โดยวิธีเฉพาะเจาะจง </t>
  </si>
  <si>
    <t xml:space="preserve">างทำสื่อประชาสัมพันธ์งานศูนย์ดำรงธรรมจังหวัดพะเยา (แผ่นพับ) จำนวน 2,000 ใบ โดยวิธีเฉพาะเจาะจง </t>
  </si>
  <si>
    <t xml:space="preserve"> หจก.โรงพิมพ์เจริญอักษร</t>
  </si>
  <si>
    <t>478/2568 ลงวันที่ 26 ส.ค. 2568</t>
  </si>
  <si>
    <t>จ้างเหมาถ่ายเอกสาร (ขาว-ดำ) โดยวิธีเฉพาะเจาะจง</t>
  </si>
  <si>
    <t>จ้างซ่อมแซมลิฟต์โดยสาร โดยวิธีเฉพาะเจาะจง</t>
  </si>
  <si>
    <t>จ้างปรับปรุงซ่อมแซมฝ้าเพดาน และพื้น ห้องประชุมภูกามยาว ชั้น 5 อาคารศาลากลางจังหวัดพะเยา จำนวน 1 งาน โดยวิธีเฉพาะเจาะจง</t>
  </si>
  <si>
    <t xml:space="preserve">จ้างซ่อมแซมเครื่องปรับอากาศ และหลอดไฟห้องประชุมภูกามยาว ชั้น 5 อาคารศาลากลางจังหวัดพะเยา จำนวน 1 งาน โดยวิธีเฉพาะเจาะจง </t>
  </si>
  <si>
    <t>ซื้อจัดซื้อวัสดุคอมพิวเตอร์ จำนวน 3 รายการ โดยวิธีเฉพาะเจาะจง</t>
  </si>
  <si>
    <t>0hางเหมาซ่อมแซมเครื่องคอมพิวเตอร์ และเครื่องปริ๊นเตอร์ จำนวน 1 งาน โดยวิธีเฉพาะเจาะจง</t>
  </si>
  <si>
    <t>บริษัท โกลด์ พีซี เน็ตเวิร์ค จำกัด</t>
  </si>
  <si>
    <t>397/2568 ลงวันที่ 23 มิ.ย. 2568</t>
  </si>
  <si>
    <t>478/2568 ลงวันที่ 20 ส.ค. 2568</t>
  </si>
  <si>
    <t>469/2568 ลงวันที่ 20 ส.ค. 2568</t>
  </si>
  <si>
    <t>466/2568 ลงวันที่ 20 ส.ค. 2568</t>
  </si>
  <si>
    <t>468/2568 ลงวันที่ 20 ส.ค. 2568</t>
  </si>
  <si>
    <t>492/2568 ลงวันที่ 3 ก.ย. 2568</t>
  </si>
  <si>
    <t>ซื้อวัสดุน้ำมันเชื้อเพลิงและหล่อลื่น ประจำเดือนสิงหาคม 2568 จำนวน 1 งาน โดยวิธีเฉพาะเจาะจง</t>
  </si>
  <si>
    <t>จ้างทำหนังสือรายงานผลการดำเนินงานของจังหวัดพะเยา ประจำปีงบประมาณ พ.ศ. 2568 โครงการภายใต้ค่าใช้จ่ายในการบริหารงานจังหวัดแบบบูรณาการจังหวัดพะเยา ประจำปีงบประมาณ พ.ศ. 2568 โดยวิธีเฉพาะเจาะจง</t>
  </si>
  <si>
    <t xml:space="preserve">จ้างซ่อมแซมและบำรุงรักษารถยนต์ รถราชการ (รถส่วนกลาง) ของสำนักงานจังหวัดพะเยา รถยนต์ยี่ห้อ อีซูชุ (ISUZU) รุ่น D-MAX ปี 2006 หมายเลขทะเบียน กก 575 พะเยา โดยวิธีเฉพาะเจาะจง </t>
  </si>
  <si>
    <t>จ้างเหมาถ่ายเอกสาร การประชุมคณะกรรมการบริหารงานจังหวัดแบบบูรณาการ จังหวัดพะเยา ครั้งที่ 5/2568 โดยวิธีเฉพาะเจาะจง</t>
  </si>
  <si>
    <t xml:space="preserve">จ้างจัดนิทรรศการ โครงการส่งเสริมการดำเนินงานตามโครงการอนุรักษ์พันธุกรรมพืช อันเนื่องมาจากพระราชดำริฯ (อพ.สธ.) ของจังหวัดพะเยา ประจำปีงบประมาณ พ.ศ.2568 โดยวิธีเฉพาะเจาะจง </t>
  </si>
  <si>
    <t>ซื้อวัสดุสำนักงาน เพื่อสนับสนุนโครงการเพิ่มประสิทธิภาพการบริหารงานกลุ่มจังหวัดภาคเหนือตอนบน 2 ประจำปีงบประมาณ พ.ศ. 2568 จำนวน 15 รายการ โดยวิธีเฉพาะเจาะจง</t>
  </si>
  <si>
    <t>บริษัท ควอลิตี้มีเดีย จำกัด</t>
  </si>
  <si>
    <t>ลายพ้อยมัลติมีเดีย แอนด์ ดีไซน์</t>
  </si>
  <si>
    <t>444/2568 ลงวันที่ 31 ก.ค. 2568</t>
  </si>
  <si>
    <t>508/2568 ลงวันที่ 15 ก.ย. 2568</t>
  </si>
  <si>
    <t>499/2568 ลงวันที่ 9 ก.ย. 2568</t>
  </si>
  <si>
    <t>495/2568 ลงวันที่ 5 ก.ย. 2568</t>
  </si>
  <si>
    <t>525/2568 ลงวันที่ 18 ก.ย. 2568</t>
  </si>
  <si>
    <t>512/2568 ลงวันที่ 15 ก.ย. 2568</t>
  </si>
  <si>
    <t>567/2568 ลงวันที่ 21 ส.ค. 2568</t>
  </si>
  <si>
    <t>จ้างทำดอกไม้สดประดับตกแต่งสถานที่และพานพุ่ม สนับสนุนการจัดกิจกรรมเฉลิมพระเกียรติพระบาทสมเด็จพระปรเมนทรมหาอานันทมหิดล พระอัฐมรามาธิบดินทร เนื่องในโอกาสวันพระบรมราชสมภพครบ 100 ปี 20 กันยายน 2568 โดยวิธีเฉพาะเจาะจง</t>
  </si>
  <si>
    <t>จ้างเหมาถ่ายเอกสาร พร้อมเข้าเล่ม แผนพัฒนาจังหวัดและกลุ่มจังหวัด พ.ศ. 2566 - 2570 ฉบับทบทวน ประจำปีงบประมาณ พ.ศ.2570 และแผนปฏิบัติราชการประจำปีงบประมาณ พ.ศ. 2570 ของจังหวัดและกลุ่มจังหวัด และสรุปแผนงานโครงการที่จังหวัดขอรับการสนับสนุนจากกระทรวง/กรมประจำปีงบประมาณ พ.ศ. 2570 (แบบ จ.3) โดยวิธีเฉพาะเจาะจง</t>
  </si>
  <si>
    <t>ซื้อวัสดุคอมพิวเตอร์ (หมึกพิมพ์) เพื่อสนับสนุนการบริหารจัดการสำนักงานจังหวัดพะเยา ภายใต้โครงการเพิ่มประสิทธิภาพการบริหารงานจังหวัดแบบบูรณาการ โดยวิธีเฉพาะเจาะจง</t>
  </si>
  <si>
    <t>จ้างทำสื่อประชาสัมพันธ์ บทบาทหน้าที่ ภารกิจของ ก.ธ.จ. พะเยา และผลการดำเนินงานของ ก.ธ.จ. พะเยา ประจำปีงบประมาณ พ.ศ. 2568 โดยวิธีเฉพาะเจาะจง</t>
  </si>
  <si>
    <t xml:space="preserve">ร้าน พี วาย โปรดักส์	</t>
  </si>
  <si>
    <t>529/2568 ลงวันที่ 19 ก.ย. 2568</t>
  </si>
  <si>
    <t>521/2568 ลงวันที่ 22 ก.ย. 2568</t>
  </si>
  <si>
    <t>522/2568 ลงวันที่ 22 ก.ย. 2568</t>
  </si>
  <si>
    <t>517/2568 ลงวันที่ 15 ก.ย. 2568</t>
  </si>
  <si>
    <t>533/2568 ลงวันที่ 22 ก.ย. 2568</t>
  </si>
  <si>
    <t>511/2568 ลงวันที่ 15 ก.ย. 2568</t>
  </si>
  <si>
    <t>457/2568 ลงวันที่ 5 ส.ค. 2568</t>
  </si>
  <si>
    <t>จ้างซ่อมแซมเครื่องคอมพิวเตอร์ และเครื่องปริ้นเตอร์ โดยวิธีเฉพาะเจาะจง</t>
  </si>
  <si>
    <t>จ้างบำรุงรักษาและซ่อมแซมเครื่องปรับอากาศศาลากลางจังหวัดพะเยา จำนวน 1 งาน โดยวิธีเฉพาะเจาะจง</t>
  </si>
  <si>
    <t>จ้างเหมาบริการซ่อมแซมทรัพย์สินของสำนักงานจังหวัดพะเยา โดยวิธีเฉพาะเจาะจง</t>
  </si>
  <si>
    <t xml:space="preserve">จ้างเหมาทำสื่อประชาสัมพันธ์เพื่อเพิ่มประสิทธิภาพการให้บริการของศูนย์ดำรงธรรมจังหวัดพะเยา จำนวน 1 งาน โดยวิธีเฉพาะเจาะจง </t>
  </si>
  <si>
    <t xml:space="preserve"> ห้างหุ้นส่วนจำกัด พะเยา โอเอ แอนด์เซอร์วิส</t>
  </si>
  <si>
    <t>นายเชิดศักดิ์ บุญมี</t>
  </si>
  <si>
    <t>530/2568 ลงวันที่ 19 ก.ย. 2568</t>
  </si>
  <si>
    <t>531/2568 ลงวันที่ 19 ก.ย. 2568</t>
  </si>
  <si>
    <t>545/2568 ลงวันที่ 29 ก.ย. 2568</t>
  </si>
  <si>
    <t>518/2568 ลงวันที่ 16 ก.ย. 2568</t>
  </si>
  <si>
    <t>544/2568 ลงวันที่ 29 ก.ย. 2568</t>
  </si>
  <si>
    <t>302/2568 ลงวันที่ 25 เม.ย. 2568</t>
  </si>
  <si>
    <t>สำนักงานทรัพยากรธรรมชาติและสิ่งแวดล้อมจังหวัดพะเยา</t>
  </si>
  <si>
    <t>แบบ สขร. 1</t>
  </si>
  <si>
    <t>หน่วยงาน จังหวัดพะเยา</t>
  </si>
  <si>
    <t>แบบสรุปผลการดำเนินการจัดซื้อจัดจ้างในรอบเดือน ตุลาคม 2567</t>
  </si>
  <si>
    <t>แบบสรุปผลการดำเนินการจัดซื้อจัดจ้างในรอบเดือน พฤศจิกายน 2567</t>
  </si>
  <si>
    <t>แบบสรุปผลการดำเนินการจัดซื้อจัดจ้างในรอบเดือน ธันวาคม 2567</t>
  </si>
  <si>
    <t>แบบสรุปผลการดำเนินการจัดซื้อจัดจ้างในรอบเดือน มกราคม 2568</t>
  </si>
  <si>
    <t>แบบสรุปผลการดำเนินการจัดซื้อจัดจ้างในรอบเดือน กุมภาพันธ์ 2568</t>
  </si>
  <si>
    <t>แบบสรุปผลการดำเนินการจัดซื้อจัดจ้างในรอบเดือน มีนาคม 2568</t>
  </si>
  <si>
    <t>แบบสรุปผลการดำเนินการจัดซื้อจัดจ้างในรอบเดือน เมษายน 2568</t>
  </si>
  <si>
    <t>แบบสรุปผลการดำเนินการจัดซื้อจัดจ้างในรอบเดือน พฤษภาคม 2568</t>
  </si>
  <si>
    <t>แบบสรุปผลการดำเนินการจัดซื้อจัดจ้างในรอบเดือน มิถุนายน 2568</t>
  </si>
  <si>
    <t>แบบสรุปผลการดำเนินการจัดซื้อจัดจ้างในรอบเดือน กรกฎาคม 2568</t>
  </si>
  <si>
    <t>แบบสรุปผลการดำเนินการจัดซื้อจัดจ้างในรอบเดือน สิงหาคม 2568</t>
  </si>
  <si>
    <t>แบบสรุปผลการดำเนินการจัดซื้อจัดจ้างในรอบเดือน กันยายน 2568</t>
  </si>
  <si>
    <t>ลำดับที่</t>
  </si>
  <si>
    <t>งบประมาณ</t>
  </si>
  <si>
    <t>ราคากลาง</t>
  </si>
  <si>
    <t>จ้างงานโครงการต่อยอดจากโครงการปรับปรุงคลองผันน้ำร่องสัก และโครงการก่อสร้างฝายร่องขุยฯ</t>
  </si>
  <si>
    <t>การจ้างงาน โครงการส่งเสริมการท่องเที่ยวเทศกาล ประเพณี วัฒนธรรม และวิถีชาติพันธุ์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</si>
</sst>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  <font>
      <sz val="8"/>
      <name val="Arial"/>
      <scheme val="minor"/>
    </font>
    <font>
      <sz val="24"/>
      <color theme="1"/>
      <name val="TH SarabunPSK"/>
      <family val="2"/>
    </font>
    <font>
      <sz val="24"/>
      <color rgb="FF000000"/>
      <name val="TH SarabunPSK"/>
      <family val="2"/>
    </font>
    <font>
      <b/>
      <sz val="18"/>
      <color theme="1"/>
      <name val="TH SarabunPSK"/>
      <family val="2"/>
    </font>
    <font>
      <b/>
      <sz val="18"/>
      <color rgb="FF000000"/>
      <name val="TH SarabunPSK"/>
      <family val="2"/>
    </font>
    <font>
      <b/>
      <sz val="24"/>
      <color rgb="FF000000"/>
      <name val="TH SarabunPSK"/>
      <family val="2"/>
    </font>
    <font>
      <sz val="8"/>
      <name val="Arial"/>
      <family val="2"/>
      <scheme val="minor"/>
    </font>
    <font>
      <b/>
      <sz val="4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top"/>
    </xf>
    <xf numFmtId="0" fontId="0" fillId="0" borderId="0" xfId="0" applyAlignment="1">
      <alignment horizontal="left" wrapText="1"/>
    </xf>
    <xf numFmtId="43" fontId="0" fillId="0" borderId="0" xfId="1" applyFont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2" fontId="0" fillId="0" borderId="0" xfId="0" applyNumberFormat="1" applyAlignment="1">
      <alignment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4" fillId="0" borderId="1" xfId="0" quotePrefix="1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2" fontId="4" fillId="0" borderId="1" xfId="1" applyNumberFormat="1" applyFont="1" applyBorder="1" applyAlignment="1">
      <alignment horizontal="center" vertical="top" wrapText="1"/>
    </xf>
    <xf numFmtId="43" fontId="4" fillId="0" borderId="1" xfId="1" applyFont="1" applyBorder="1" applyAlignment="1">
      <alignment horizontal="right" vertical="top" wrapText="1"/>
    </xf>
    <xf numFmtId="43" fontId="5" fillId="0" borderId="1" xfId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vertical="top" wrapText="1"/>
    </xf>
    <xf numFmtId="43" fontId="5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3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numFmt numFmtId="2" formatCode="0.00"/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numFmt numFmtId="35" formatCode="_-* #,##0.00_-;\-* #,##0.00_-;_-* &quot;-&quot;??_-;_-@_-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TH SarabunPSK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rgb="FF000000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TH SarabunPSK"/>
        <scheme val="none"/>
      </font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8"/>
        <name val="TH SarabunPSK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การตอบแบบฟอร์ม 1-style" pivot="0" count="4">
      <tableStyleElement type="wholeTable" size="0" dxfId="363"/>
      <tableStyleElement type="headerRow" dxfId="362"/>
      <tableStyleElement type="firstRowStripe" dxfId="361"/>
      <tableStyleElement type="secondRowStripe" dxfId="36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Form_Responses4" displayName="Form_Responses4" ref="B5:N38" totalsRowCount="1" headerRowDxfId="359" dataDxfId="357" totalsRowDxfId="356" headerRowBorderDxfId="358">
  <tableColumns count="13">
    <tableColumn id="2" name="_x000a_หน่วยงาน " dataDxfId="355" totalsRowDxfId="354"/>
    <tableColumn id="3" name="ระบุชื่อ โครงการ งานจัดซื้อจัดจ้าง " dataDxfId="353" totalsRowDxfId="352"/>
    <tableColumn id="13" name="งบประมาณ" dataDxfId="351" totalsRowDxfId="350"/>
    <tableColumn id="1" name="ราคากลาง" dataDxfId="349" totalsRowDxfId="348"/>
    <tableColumn id="4" name="วิธีซื้อ/จ้าง " dataDxfId="347" totalsRowDxfId="346"/>
    <tableColumn id="5" name="ผู้เสนอราคา " dataDxfId="345" totalsRowDxfId="344"/>
    <tableColumn id="6" name="ราคาที่เสนอ " dataDxfId="343" totalsRowDxfId="342"/>
    <tableColumn id="7" name="ผู้ได้รับการคัดเลือก " dataDxfId="341" totalsRowDxfId="340"/>
    <tableColumn id="8" name="ราคาที่ตกลงจ้าง" totalsRowFunction="sum" dataDxfId="339" totalsRowDxfId="338"/>
    <tableColumn id="9" name="เหตุผลที่คัดเลือกโดยสังเขป " dataDxfId="337" totalsRowDxfId="336"/>
    <tableColumn id="10" name="เลขที่และวันที่ของสัญญา" dataDxfId="335" totalsRowDxfId="334"/>
    <tableColumn id="11" name="ประจำเดือน" dataDxfId="333" totalsRowDxfId="332"/>
    <tableColumn id="12" name="ปีงบประมาณ" dataDxfId="331" totalsRowDxfId="330"/>
  </tableColumns>
  <tableStyleInfo name="การตอบแบบฟอร์ม 1-style" showFirstColumn="1" showLastColumn="1" showRowStripes="1" showColumnStripes="0"/>
</table>
</file>

<file path=xl/tables/table2.xml><?xml version="1.0" encoding="utf-8"?>
<table xmlns="http://schemas.openxmlformats.org/spreadsheetml/2006/main" id="4" name="Form_Responses5" displayName="Form_Responses5" ref="B5:N17" totalsRowCount="1" headerRowDxfId="329" dataDxfId="327" totalsRowDxfId="326" headerRowBorderDxfId="328">
  <tableColumns count="13">
    <tableColumn id="2" name="_x000a_หน่วยงาน " dataDxfId="325" totalsRowDxfId="324"/>
    <tableColumn id="3" name="ระบุชื่อ โครงการ งานจัดซื้อจัดจ้าง " dataDxfId="323" totalsRowDxfId="322"/>
    <tableColumn id="13" name="งบประมาณ" dataDxfId="321" totalsRowDxfId="320"/>
    <tableColumn id="1" name="ราคากลาง" dataDxfId="319" totalsRowDxfId="318"/>
    <tableColumn id="4" name="วิธีซื้อ/จ้าง " dataDxfId="317" totalsRowDxfId="316"/>
    <tableColumn id="5" name="ผู้เสนอราคา " dataDxfId="315" totalsRowDxfId="314"/>
    <tableColumn id="6" name="ราคาที่เสนอ " dataDxfId="313" totalsRowDxfId="312"/>
    <tableColumn id="7" name="ผู้ได้รับการคัดเลือก " dataDxfId="311" totalsRowDxfId="310"/>
    <tableColumn id="8" name="ราคาที่ตกลงจ้าง" totalsRowFunction="sum" dataDxfId="309" totalsRowDxfId="308"/>
    <tableColumn id="9" name="เหตุผลที่คัดเลือกโดยสังเขป " dataDxfId="307" totalsRowDxfId="306"/>
    <tableColumn id="10" name="เลขที่และวันที่ของสัญญา" dataDxfId="305" totalsRowDxfId="304"/>
    <tableColumn id="11" name="ประจำเดือน" dataDxfId="303" totalsRowDxfId="302"/>
    <tableColumn id="12" name="ปีงบประมาณ" dataDxfId="301" totalsRowDxfId="300"/>
  </tableColumns>
  <tableStyleInfo name="การตอบแบบฟอร์ม 1-style" showFirstColumn="1" showLastColumn="1" showRowStripes="1" showColumnStripes="0"/>
</table>
</file>

<file path=xl/tables/table3.xml><?xml version="1.0" encoding="utf-8"?>
<table xmlns="http://schemas.openxmlformats.org/spreadsheetml/2006/main" id="5" name="Form_Responses6" displayName="Form_Responses6" ref="B5:N18" totalsRowCount="1" headerRowDxfId="299" dataDxfId="297" totalsRowDxfId="296" headerRowBorderDxfId="298">
  <tableColumns count="13">
    <tableColumn id="2" name="_x000a_หน่วยงาน " dataDxfId="295" totalsRowDxfId="294"/>
    <tableColumn id="3" name="ระบุชื่อ โครงการ งานจัดซื้อจัดจ้าง " dataDxfId="293" totalsRowDxfId="292"/>
    <tableColumn id="13" name="งบประมาณ" dataDxfId="291" totalsRowDxfId="290"/>
    <tableColumn id="1" name="ราคากลาง" dataDxfId="289" totalsRowDxfId="288"/>
    <tableColumn id="4" name="วิธีซื้อ/จ้าง " dataDxfId="287" totalsRowDxfId="286"/>
    <tableColumn id="5" name="ผู้เสนอราคา " dataDxfId="285" totalsRowDxfId="284"/>
    <tableColumn id="6" name="ราคาที่เสนอ " dataDxfId="283" totalsRowDxfId="282"/>
    <tableColumn id="7" name="ผู้ได้รับการคัดเลือก " dataDxfId="281" totalsRowDxfId="280"/>
    <tableColumn id="8" name="ราคาที่ตกลงจ้าง" totalsRowFunction="sum" dataDxfId="279" totalsRowDxfId="278"/>
    <tableColumn id="9" name="เหตุผลที่คัดเลือกโดยสังเขป " dataDxfId="277" totalsRowDxfId="276"/>
    <tableColumn id="10" name="เลขที่และวันที่ของสัญญา" dataDxfId="275" totalsRowDxfId="274"/>
    <tableColumn id="11" name="ประจำเดือน" dataDxfId="273" totalsRowDxfId="272"/>
    <tableColumn id="12" name="ปีงบประมาณ" dataDxfId="271" totalsRowDxfId="270"/>
  </tableColumns>
  <tableStyleInfo name="การตอบแบบฟอร์ม 1-style" showFirstColumn="1" showLastColumn="1" showRowStripes="1" showColumnStripes="0"/>
</table>
</file>

<file path=xl/tables/table4.xml><?xml version="1.0" encoding="utf-8"?>
<table xmlns="http://schemas.openxmlformats.org/spreadsheetml/2006/main" id="6" name="Form_Responses7" displayName="Form_Responses7" ref="B5:N25" totalsRowCount="1" headerRowDxfId="269" dataDxfId="267" totalsRowDxfId="266" headerRowBorderDxfId="268">
  <tableColumns count="13">
    <tableColumn id="2" name="_x000a_หน่วยงาน " dataDxfId="265" totalsRowDxfId="264"/>
    <tableColumn id="3" name="ระบุชื่อ โครงการ งานจัดซื้อจัดจ้าง " dataDxfId="263" totalsRowDxfId="262"/>
    <tableColumn id="13" name="งบประมาณ" dataDxfId="261" totalsRowDxfId="260"/>
    <tableColumn id="1" name="ราคากลาง" dataDxfId="259" totalsRowDxfId="258"/>
    <tableColumn id="4" name="วิธีซื้อ/จ้าง " dataDxfId="257" totalsRowDxfId="256"/>
    <tableColumn id="5" name="ผู้เสนอราคา " dataDxfId="255" totalsRowDxfId="254"/>
    <tableColumn id="6" name="ราคาที่เสนอ " dataDxfId="253" totalsRowDxfId="252"/>
    <tableColumn id="7" name="ผู้ได้รับการคัดเลือก " dataDxfId="251" totalsRowDxfId="250"/>
    <tableColumn id="8" name="ราคาที่ตกลงจ้าง" totalsRowFunction="sum" dataDxfId="249" totalsRowDxfId="248"/>
    <tableColumn id="9" name="เหตุผลที่คัดเลือกโดยสังเขป " dataDxfId="247" totalsRowDxfId="246"/>
    <tableColumn id="10" name="เลขที่และวันที่ของสัญญา" dataDxfId="245" totalsRowDxfId="244"/>
    <tableColumn id="11" name="ประจำเดือน" dataDxfId="243" totalsRowDxfId="242"/>
    <tableColumn id="12" name="ปีงบประมาณ" dataDxfId="241" totalsRowDxfId="240"/>
  </tableColumns>
  <tableStyleInfo name="การตอบแบบฟอร์ม 1-style" showFirstColumn="1" showLastColumn="1" showRowStripes="1" showColumnStripes="0"/>
</table>
</file>

<file path=xl/tables/table5.xml><?xml version="1.0" encoding="utf-8"?>
<table xmlns="http://schemas.openxmlformats.org/spreadsheetml/2006/main" id="7" name="Form_Responses8" displayName="Form_Responses8" ref="B5:N23" totalsRowCount="1" headerRowDxfId="239" dataDxfId="237" totalsRowDxfId="236" headerRowBorderDxfId="238">
  <tableColumns count="13">
    <tableColumn id="2" name="_x000a_หน่วยงาน " dataDxfId="235" totalsRowDxfId="234"/>
    <tableColumn id="3" name="ระบุชื่อ โครงการ งานจัดซื้อจัดจ้าง " dataDxfId="233" totalsRowDxfId="232"/>
    <tableColumn id="13" name="งบประมาณ" dataDxfId="231" totalsRowDxfId="230"/>
    <tableColumn id="1" name="ราคากลาง" dataDxfId="229" totalsRowDxfId="228"/>
    <tableColumn id="4" name="วิธีซื้อ/จ้าง " dataDxfId="227" totalsRowDxfId="226"/>
    <tableColumn id="5" name="ผู้เสนอราคา " dataDxfId="225" totalsRowDxfId="224"/>
    <tableColumn id="6" name="ราคาที่เสนอ " dataDxfId="223" totalsRowDxfId="222"/>
    <tableColumn id="7" name="ผู้ได้รับการคัดเลือก " dataDxfId="221" totalsRowDxfId="220"/>
    <tableColumn id="8" name="ราคาที่ตกลงจ้าง" totalsRowFunction="sum" dataDxfId="219" totalsRowDxfId="218"/>
    <tableColumn id="9" name="เหตุผลที่คัดเลือกโดยสังเขป " dataDxfId="217" totalsRowDxfId="216"/>
    <tableColumn id="10" name="เลขที่และวันที่ของสัญญา" dataDxfId="215" totalsRowDxfId="214"/>
    <tableColumn id="11" name="ประจำเดือน" dataDxfId="213" totalsRowDxfId="212"/>
    <tableColumn id="12" name="ปีงบประมาณ" dataDxfId="211" totalsRowDxfId="210"/>
  </tableColumns>
  <tableStyleInfo name="การตอบแบบฟอร์ม 1-style" showFirstColumn="1" showLastColumn="1" showRowStripes="1" showColumnStripes="0"/>
</table>
</file>

<file path=xl/tables/table6.xml><?xml version="1.0" encoding="utf-8"?>
<table xmlns="http://schemas.openxmlformats.org/spreadsheetml/2006/main" id="8" name="Form_Responses9" displayName="Form_Responses9" ref="B5:N27" totalsRowCount="1" headerRowDxfId="209" dataDxfId="207" totalsRowDxfId="206" headerRowBorderDxfId="208">
  <tableColumns count="13">
    <tableColumn id="2" name="_x000a_หน่วยงาน " dataDxfId="205" totalsRowDxfId="204"/>
    <tableColumn id="3" name="ระบุชื่อ โครงการ งานจัดซื้อจัดจ้าง " dataDxfId="203" totalsRowDxfId="202"/>
    <tableColumn id="13" name="งบประมาณ" dataDxfId="201" totalsRowDxfId="200"/>
    <tableColumn id="1" name="ราคากลาง" dataDxfId="199" totalsRowDxfId="198"/>
    <tableColumn id="4" name="วิธีซื้อ/จ้าง " dataDxfId="197" totalsRowDxfId="196"/>
    <tableColumn id="5" name="ผู้เสนอราคา " dataDxfId="195" totalsRowDxfId="194"/>
    <tableColumn id="6" name="ราคาที่เสนอ " dataDxfId="193" totalsRowDxfId="192"/>
    <tableColumn id="7" name="ผู้ได้รับการคัดเลือก " dataDxfId="191" totalsRowDxfId="190"/>
    <tableColumn id="8" name="ราคาที่ตกลงจ้าง" totalsRowFunction="sum" dataDxfId="189" totalsRowDxfId="188"/>
    <tableColumn id="9" name="เหตุผลที่คัดเลือกโดยสังเขป " dataDxfId="187" totalsRowDxfId="186"/>
    <tableColumn id="10" name="เลขที่และวันที่ของสัญญา" dataDxfId="185" totalsRowDxfId="184"/>
    <tableColumn id="11" name="ประจำเดือน" dataDxfId="183" totalsRowDxfId="182"/>
    <tableColumn id="12" name="ปีงบประมาณ" dataDxfId="181" totalsRowDxfId="180"/>
  </tableColumns>
  <tableStyleInfo name="การตอบแบบฟอร์ม 1-style" showFirstColumn="1" showLastColumn="1" showRowStripes="1" showColumnStripes="0"/>
</table>
</file>

<file path=xl/tables/table7.xml><?xml version="1.0" encoding="utf-8"?>
<table xmlns="http://schemas.openxmlformats.org/spreadsheetml/2006/main" id="9" name="Form_Responses10" displayName="Form_Responses10" ref="B5:N23" totalsRowCount="1" headerRowDxfId="179" dataDxfId="177" totalsRowDxfId="176" headerRowBorderDxfId="178">
  <tableColumns count="13">
    <tableColumn id="2" name="_x000a_หน่วยงาน " dataDxfId="175" totalsRowDxfId="174"/>
    <tableColumn id="3" name="ระบุชื่อ โครงการ งานจัดซื้อจัดจ้าง " dataDxfId="173" totalsRowDxfId="172"/>
    <tableColumn id="13" name="งบประมาณ" dataDxfId="171" totalsRowDxfId="170"/>
    <tableColumn id="1" name="ราคากลาง" dataDxfId="169" totalsRowDxfId="168"/>
    <tableColumn id="4" name="วิธีซื้อ/จ้าง " dataDxfId="167" totalsRowDxfId="166"/>
    <tableColumn id="5" name="ผู้เสนอราคา " dataDxfId="165" totalsRowDxfId="164"/>
    <tableColumn id="6" name="ราคาที่เสนอ " dataDxfId="163" totalsRowDxfId="162"/>
    <tableColumn id="7" name="ผู้ได้รับการคัดเลือก " dataDxfId="161" totalsRowDxfId="160"/>
    <tableColumn id="8" name="ราคาที่ตกลงจ้าง" totalsRowFunction="sum" dataDxfId="159" totalsRowDxfId="158"/>
    <tableColumn id="9" name="เหตุผลที่คัดเลือกโดยสังเขป " dataDxfId="157" totalsRowDxfId="156"/>
    <tableColumn id="10" name="เลขที่และวันที่ของสัญญา" dataDxfId="155" totalsRowDxfId="154"/>
    <tableColumn id="11" name="ประจำเดือน" dataDxfId="153" totalsRowDxfId="152"/>
    <tableColumn id="12" name="ปีงบประมาณ" dataDxfId="151" totalsRowDxfId="150"/>
  </tableColumns>
  <tableStyleInfo name="การตอบแบบฟอร์ม 1-style" showFirstColumn="1" showLastColumn="1" showRowStripes="1" showColumnStripes="0"/>
</table>
</file>

<file path=xl/tables/table8.xml><?xml version="1.0" encoding="utf-8"?>
<table xmlns="http://schemas.openxmlformats.org/spreadsheetml/2006/main" id="10" name="Form_Responses11" displayName="Form_Responses11" ref="B5:N25" totalsRowCount="1" headerRowDxfId="149" dataDxfId="147" totalsRowDxfId="146" headerRowBorderDxfId="148">
  <tableColumns count="13">
    <tableColumn id="2" name="_x000a_หน่วยงาน " dataDxfId="145" totalsRowDxfId="144"/>
    <tableColumn id="3" name="ระบุชื่อ โครงการ งานจัดซื้อจัดจ้าง " dataDxfId="143" totalsRowDxfId="142"/>
    <tableColumn id="13" name="งบประมาณ" dataDxfId="141" totalsRowDxfId="140"/>
    <tableColumn id="1" name="ราคากลาง" dataDxfId="139" totalsRowDxfId="138"/>
    <tableColumn id="4" name="วิธีซื้อ/จ้าง " dataDxfId="137" totalsRowDxfId="136"/>
    <tableColumn id="5" name="ผู้เสนอราคา " dataDxfId="135" totalsRowDxfId="134"/>
    <tableColumn id="6" name="ราคาที่เสนอ " dataDxfId="133" totalsRowDxfId="132"/>
    <tableColumn id="7" name="ผู้ได้รับการคัดเลือก " dataDxfId="131" totalsRowDxfId="130"/>
    <tableColumn id="8" name="ราคาที่ตกลงจ้าง" totalsRowFunction="sum" dataDxfId="129" totalsRowDxfId="128"/>
    <tableColumn id="9" name="เหตุผลที่คัดเลือกโดยสังเขป " dataDxfId="127" totalsRowDxfId="126"/>
    <tableColumn id="10" name="เลขที่และวันที่ของสัญญา" dataDxfId="125" totalsRowDxfId="124"/>
    <tableColumn id="11" name="ประจำเดือน" dataDxfId="123" totalsRowDxfId="122"/>
    <tableColumn id="12" name="ปีงบประมาณ" dataDxfId="121" totalsRowDxfId="120"/>
  </tableColumns>
  <tableStyleInfo name="การตอบแบบฟอร์ม 1-style" showFirstColumn="1" showLastColumn="1" showRowStripes="1" showColumnStripes="0"/>
</table>
</file>

<file path=xl/tables/table9.xml><?xml version="1.0" encoding="utf-8"?>
<table xmlns="http://schemas.openxmlformats.org/spreadsheetml/2006/main" id="11" name="Form_Responses12" displayName="Form_Responses12" ref="B5:N31" totalsRowCount="1" headerRowDxfId="119" dataDxfId="117" totalsRowDxfId="116" headerRowBorderDxfId="118">
  <tableColumns count="13">
    <tableColumn id="2" name="_x000a_หน่วยงาน " dataDxfId="115" totalsRowDxfId="114"/>
    <tableColumn id="3" name="ระบุชื่อ โครงการ งานจัดซื้อจัดจ้าง " dataDxfId="113" totalsRowDxfId="112"/>
    <tableColumn id="13" name="งบประมาณ" dataDxfId="111" totalsRowDxfId="110"/>
    <tableColumn id="1" name="ราคากลาง" dataDxfId="109" totalsRowDxfId="108"/>
    <tableColumn id="4" name="วิธีซื้อ/จ้าง " dataDxfId="107" totalsRowDxfId="106"/>
    <tableColumn id="5" name="ผู้เสนอราคา " dataDxfId="105" totalsRowDxfId="104"/>
    <tableColumn id="6" name="ราคาที่เสนอ " dataDxfId="103" totalsRowDxfId="102"/>
    <tableColumn id="7" name="ผู้ได้รับการคัดเลือก " dataDxfId="101" totalsRowDxfId="100"/>
    <tableColumn id="8" name="ราคาที่ตกลงจ้าง" totalsRowFunction="sum" dataDxfId="99" totalsRowDxfId="98"/>
    <tableColumn id="9" name="เหตุผลที่คัดเลือกโดยสังเขป " dataDxfId="97" totalsRowDxfId="96"/>
    <tableColumn id="10" name="เลขที่และวันที่ของสัญญา" dataDxfId="95" totalsRowDxfId="94"/>
    <tableColumn id="11" name="ประจำเดือน" dataDxfId="93" totalsRowDxfId="92"/>
    <tableColumn id="12" name="ปีงบประมาณ" dataDxfId="91" totalsRowDxfId="90"/>
  </tableColumns>
  <tableStyleInfo name="การตอบแบบฟอร์ม 1-style" showFirstColumn="1" showLastColumn="1" showRowStripes="1" showColumnStripes="0"/>
</table>
</file>

<file path=xl/tables/table10.xml><?xml version="1.0" encoding="utf-8"?>
<table xmlns="http://schemas.openxmlformats.org/spreadsheetml/2006/main" id="12" name="Form_Responses13" displayName="Form_Responses13" ref="B5:N31" totalsRowCount="1" headerRowDxfId="89" dataDxfId="87" totalsRowDxfId="86" headerRowBorderDxfId="88">
  <tableColumns count="13">
    <tableColumn id="2" name="_x000a_หน่วยงาน " dataDxfId="85" totalsRowDxfId="84"/>
    <tableColumn id="3" name="ระบุชื่อ โครงการ งานจัดซื้อจัดจ้าง " dataDxfId="83" totalsRowDxfId="82"/>
    <tableColumn id="13" name="งบประมาณ" dataDxfId="81" totalsRowDxfId="80"/>
    <tableColumn id="1" name="ราคากลาง" dataDxfId="79" totalsRowDxfId="78"/>
    <tableColumn id="4" name="วิธีซื้อ/จ้าง " dataDxfId="77" totalsRowDxfId="76"/>
    <tableColumn id="5" name="ผู้เสนอราคา " dataDxfId="75" totalsRowDxfId="74"/>
    <tableColumn id="6" name="ราคาที่เสนอ " dataDxfId="73" totalsRowDxfId="72"/>
    <tableColumn id="7" name="ผู้ได้รับการคัดเลือก " dataDxfId="71" totalsRowDxfId="70"/>
    <tableColumn id="8" name="ราคาที่ตกลงจ้าง" totalsRowFunction="sum" dataDxfId="69" totalsRowDxfId="68"/>
    <tableColumn id="9" name="เหตุผลที่คัดเลือกโดยสังเขป " dataDxfId="67" totalsRowDxfId="66"/>
    <tableColumn id="10" name="เลขที่และวันที่ของสัญญา" dataDxfId="65" totalsRowDxfId="64"/>
    <tableColumn id="11" name="ประจำเดือน" dataDxfId="63" totalsRowDxfId="62"/>
    <tableColumn id="12" name="ปีงบประมาณ" dataDxfId="61" totalsRowDxfId="60"/>
  </tableColumns>
  <tableStyleInfo name="การตอบแบบฟอร์ม 1-style" showFirstColumn="1" showLastColumn="1" showRowStripes="1" showColumnStripes="0"/>
</table>
</file>

<file path=xl/tables/table11.xml><?xml version="1.0" encoding="utf-8"?>
<table xmlns="http://schemas.openxmlformats.org/spreadsheetml/2006/main" id="13" name="Form_Responses14" displayName="Form_Responses14" ref="B5:N36" totalsRowCount="1" headerRowDxfId="59" dataDxfId="57" totalsRowDxfId="56" headerRowBorderDxfId="58">
  <tableColumns count="13">
    <tableColumn id="2" name="_x000a_หน่วยงาน " dataDxfId="55" totalsRowDxfId="54"/>
    <tableColumn id="3" name="ระบุชื่อ โครงการ งานจัดซื้อจัดจ้าง " dataDxfId="53" totalsRowDxfId="52"/>
    <tableColumn id="13" name="งบประมาณ" dataDxfId="51" totalsRowDxfId="50"/>
    <tableColumn id="1" name="ราคากลาง" dataDxfId="49" totalsRowDxfId="48"/>
    <tableColumn id="4" name="วิธีซื้อ/จ้าง " dataDxfId="47" totalsRowDxfId="46"/>
    <tableColumn id="5" name="ผู้เสนอราคา " dataDxfId="45" totalsRowDxfId="44"/>
    <tableColumn id="6" name="ราคาที่เสนอ " dataDxfId="43" totalsRowDxfId="42"/>
    <tableColumn id="7" name="ผู้ได้รับการคัดเลือก " dataDxfId="41" totalsRowDxfId="40"/>
    <tableColumn id="8" name="ราคาที่ตกลงจ้าง" totalsRowFunction="sum" dataDxfId="39" totalsRowDxfId="38"/>
    <tableColumn id="9" name="เหตุผลที่คัดเลือกโดยสังเขป " dataDxfId="37" totalsRowDxfId="36"/>
    <tableColumn id="10" name="เลขที่และวันที่ของสัญญา" dataDxfId="35" totalsRowDxfId="34"/>
    <tableColumn id="11" name="ประจำเดือน" dataDxfId="33" totalsRowDxfId="32"/>
    <tableColumn id="12" name="ปีงบประมาณ" dataDxfId="31" totalsRowDxfId="30"/>
  </tableColumns>
  <tableStyleInfo name="การตอบแบบฟอร์ม 1-style" showFirstColumn="1" showLastColumn="1" showRowStripes="1" showColumnStripes="0"/>
</table>
</file>

<file path=xl/tables/table12.xml><?xml version="1.0" encoding="utf-8"?>
<table xmlns="http://schemas.openxmlformats.org/spreadsheetml/2006/main" id="1" name="Form_Responses" displayName="Form_Responses" ref="B5:N24" totalsRowCount="1" headerRowDxfId="29" dataDxfId="27" totalsRowDxfId="26" headerRowBorderDxfId="28">
  <tableColumns count="13">
    <tableColumn id="2" name="_x000a_หน่วยงาน " dataDxfId="25" totalsRowDxfId="24"/>
    <tableColumn id="3" name="ระบุชื่อ โครงการ งานจัดซื้อจัดจ้าง " dataDxfId="23" totalsRowDxfId="22"/>
    <tableColumn id="13" name="งบประมาณ" dataDxfId="21" totalsRowDxfId="20"/>
    <tableColumn id="1" name="ราคากลาง" dataDxfId="19" totalsRowDxfId="18"/>
    <tableColumn id="4" name="วิธีซื้อ/จ้าง " dataDxfId="17" totalsRowDxfId="16"/>
    <tableColumn id="5" name="ผู้เสนอราคา " dataDxfId="15" totalsRowDxfId="14"/>
    <tableColumn id="6" name="ราคาที่เสนอ " dataDxfId="13" totalsRowDxfId="12"/>
    <tableColumn id="7" name="ผู้ได้รับการคัดเลือก " dataDxfId="11" totalsRowDxfId="10"/>
    <tableColumn id="8" name="ราคาที่ตกลงจ้าง" totalsRowFunction="sum" dataDxfId="9" totalsRowDxfId="8"/>
    <tableColumn id="9" name="เหตุผลที่คัดเลือกโดยสังเขป " dataDxfId="7" totalsRowDxfId="6"/>
    <tableColumn id="10" name="เลขที่และวันที่ของสัญญา" dataDxfId="5" totalsRowDxfId="4"/>
    <tableColumn id="11" name="ประจำเดือน" dataDxfId="3" totalsRowDxfId="2"/>
    <tableColumn id="12" name="ปีงบประมาณ" dataDxfId="1" totalsRowDxfId="0"/>
  </tableColumns>
  <tableStyleInfo name="การตอบแบบฟอร์ม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8"/>
  <sheetViews>
    <sheetView topLeftCell="C1" zoomScale="40" zoomScaleNormal="40" workbookViewId="0">
      <pane ySplit="5" topLeftCell="A33" activePane="bottomLeft" state="frozen"/>
      <selection pane="bottomLeft" activeCell="K37" sqref="D37:K37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39.710937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6.570312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10" t="s">
        <v>168</v>
      </c>
      <c r="D6" s="21">
        <v>150000</v>
      </c>
      <c r="E6" s="21">
        <v>150000</v>
      </c>
      <c r="F6" s="7" t="s">
        <v>6</v>
      </c>
      <c r="G6" s="7" t="s">
        <v>173</v>
      </c>
      <c r="H6" s="8">
        <v>150000</v>
      </c>
      <c r="I6" s="9" t="s">
        <v>173</v>
      </c>
      <c r="J6" s="8">
        <v>150000</v>
      </c>
      <c r="K6" s="9" t="s">
        <v>9</v>
      </c>
      <c r="L6" s="19" t="s">
        <v>205</v>
      </c>
      <c r="M6" s="7" t="s">
        <v>66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9" t="s">
        <v>168</v>
      </c>
      <c r="D7" s="21">
        <v>151200</v>
      </c>
      <c r="E7" s="21">
        <v>151200</v>
      </c>
      <c r="F7" s="7" t="s">
        <v>6</v>
      </c>
      <c r="G7" s="7" t="s">
        <v>174</v>
      </c>
      <c r="H7" s="8">
        <v>151200</v>
      </c>
      <c r="I7" s="9" t="s">
        <v>174</v>
      </c>
      <c r="J7" s="8">
        <v>151200</v>
      </c>
      <c r="K7" s="9" t="s">
        <v>9</v>
      </c>
      <c r="L7" s="19" t="s">
        <v>206</v>
      </c>
      <c r="M7" s="7" t="s">
        <v>66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9" t="s">
        <v>168</v>
      </c>
      <c r="D8" s="21">
        <v>147600</v>
      </c>
      <c r="E8" s="21">
        <v>147600</v>
      </c>
      <c r="F8" s="7" t="s">
        <v>6</v>
      </c>
      <c r="G8" s="7" t="s">
        <v>175</v>
      </c>
      <c r="H8" s="8">
        <v>147600</v>
      </c>
      <c r="I8" s="9" t="s">
        <v>175</v>
      </c>
      <c r="J8" s="8">
        <v>147600</v>
      </c>
      <c r="K8" s="9" t="s">
        <v>9</v>
      </c>
      <c r="L8" s="19" t="s">
        <v>207</v>
      </c>
      <c r="M8" s="7" t="s">
        <v>66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9" t="s">
        <v>168</v>
      </c>
      <c r="D9" s="21">
        <v>144000</v>
      </c>
      <c r="E9" s="21">
        <v>144000</v>
      </c>
      <c r="F9" s="7" t="s">
        <v>6</v>
      </c>
      <c r="G9" s="7" t="s">
        <v>176</v>
      </c>
      <c r="H9" s="8">
        <v>144000</v>
      </c>
      <c r="I9" s="9" t="s">
        <v>176</v>
      </c>
      <c r="J9" s="8">
        <v>144000</v>
      </c>
      <c r="K9" s="9" t="s">
        <v>9</v>
      </c>
      <c r="L9" s="19" t="s">
        <v>208</v>
      </c>
      <c r="M9" s="7" t="s">
        <v>66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9" t="s">
        <v>168</v>
      </c>
      <c r="D10" s="21">
        <v>120000</v>
      </c>
      <c r="E10" s="21">
        <v>120000</v>
      </c>
      <c r="F10" s="7" t="s">
        <v>6</v>
      </c>
      <c r="G10" s="7" t="s">
        <v>177</v>
      </c>
      <c r="H10" s="8">
        <v>120000</v>
      </c>
      <c r="I10" s="9" t="s">
        <v>177</v>
      </c>
      <c r="J10" s="8">
        <v>120000</v>
      </c>
      <c r="K10" s="9" t="s">
        <v>9</v>
      </c>
      <c r="L10" s="19" t="s">
        <v>209</v>
      </c>
      <c r="M10" s="7" t="s">
        <v>66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9" t="s">
        <v>169</v>
      </c>
      <c r="D11" s="21">
        <v>147600</v>
      </c>
      <c r="E11" s="21">
        <v>147600</v>
      </c>
      <c r="F11" s="7" t="s">
        <v>6</v>
      </c>
      <c r="G11" s="7" t="s">
        <v>178</v>
      </c>
      <c r="H11" s="8">
        <v>147600</v>
      </c>
      <c r="I11" s="9" t="s">
        <v>178</v>
      </c>
      <c r="J11" s="8">
        <v>147600</v>
      </c>
      <c r="K11" s="9" t="s">
        <v>9</v>
      </c>
      <c r="L11" s="19" t="s">
        <v>210</v>
      </c>
      <c r="M11" s="7" t="s">
        <v>66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9" t="s">
        <v>170</v>
      </c>
      <c r="D12" s="21">
        <v>153600</v>
      </c>
      <c r="E12" s="21">
        <v>153600</v>
      </c>
      <c r="F12" s="7" t="s">
        <v>6</v>
      </c>
      <c r="G12" s="7" t="s">
        <v>179</v>
      </c>
      <c r="H12" s="8">
        <v>153600</v>
      </c>
      <c r="I12" s="9" t="s">
        <v>179</v>
      </c>
      <c r="J12" s="8">
        <v>153600</v>
      </c>
      <c r="K12" s="9" t="s">
        <v>9</v>
      </c>
      <c r="L12" s="19" t="s">
        <v>211</v>
      </c>
      <c r="M12" s="7" t="s">
        <v>66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9" t="s">
        <v>170</v>
      </c>
      <c r="D13" s="21">
        <v>150000</v>
      </c>
      <c r="E13" s="21">
        <v>150000</v>
      </c>
      <c r="F13" s="7" t="s">
        <v>6</v>
      </c>
      <c r="G13" s="7" t="s">
        <v>180</v>
      </c>
      <c r="H13" s="8">
        <v>150000</v>
      </c>
      <c r="I13" s="9" t="s">
        <v>180</v>
      </c>
      <c r="J13" s="8">
        <v>150000</v>
      </c>
      <c r="K13" s="9" t="s">
        <v>9</v>
      </c>
      <c r="L13" s="19" t="s">
        <v>212</v>
      </c>
      <c r="M13" s="7" t="s">
        <v>66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9" t="s">
        <v>170</v>
      </c>
      <c r="D14" s="21">
        <v>147600</v>
      </c>
      <c r="E14" s="21">
        <v>147600</v>
      </c>
      <c r="F14" s="7" t="s">
        <v>6</v>
      </c>
      <c r="G14" s="7" t="s">
        <v>181</v>
      </c>
      <c r="H14" s="8">
        <v>147600</v>
      </c>
      <c r="I14" s="9" t="s">
        <v>181</v>
      </c>
      <c r="J14" s="8">
        <v>147600</v>
      </c>
      <c r="K14" s="9" t="s">
        <v>9</v>
      </c>
      <c r="L14" s="19" t="s">
        <v>213</v>
      </c>
      <c r="M14" s="7" t="s">
        <v>66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9" t="s">
        <v>171</v>
      </c>
      <c r="D15" s="21">
        <v>144000</v>
      </c>
      <c r="E15" s="21">
        <v>144000</v>
      </c>
      <c r="F15" s="7" t="s">
        <v>6</v>
      </c>
      <c r="G15" s="7" t="s">
        <v>182</v>
      </c>
      <c r="H15" s="8">
        <v>144000</v>
      </c>
      <c r="I15" s="9" t="s">
        <v>182</v>
      </c>
      <c r="J15" s="8">
        <v>144000</v>
      </c>
      <c r="K15" s="9" t="s">
        <v>9</v>
      </c>
      <c r="L15" s="19" t="s">
        <v>214</v>
      </c>
      <c r="M15" s="7" t="s">
        <v>66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9" t="s">
        <v>171</v>
      </c>
      <c r="D16" s="21">
        <v>144000</v>
      </c>
      <c r="E16" s="21">
        <v>144000</v>
      </c>
      <c r="F16" s="7" t="s">
        <v>6</v>
      </c>
      <c r="G16" s="7" t="s">
        <v>183</v>
      </c>
      <c r="H16" s="8">
        <v>144000</v>
      </c>
      <c r="I16" s="9" t="s">
        <v>183</v>
      </c>
      <c r="J16" s="8">
        <v>144000</v>
      </c>
      <c r="K16" s="9" t="s">
        <v>9</v>
      </c>
      <c r="L16" s="19" t="s">
        <v>215</v>
      </c>
      <c r="M16" s="7" t="s">
        <v>66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9" t="s">
        <v>172</v>
      </c>
      <c r="D17" s="21">
        <v>123600</v>
      </c>
      <c r="E17" s="21">
        <v>123600</v>
      </c>
      <c r="F17" s="7" t="s">
        <v>6</v>
      </c>
      <c r="G17" s="7" t="s">
        <v>184</v>
      </c>
      <c r="H17" s="8">
        <v>123600</v>
      </c>
      <c r="I17" s="9" t="s">
        <v>184</v>
      </c>
      <c r="J17" s="8">
        <v>123600</v>
      </c>
      <c r="K17" s="9" t="s">
        <v>9</v>
      </c>
      <c r="L17" s="19" t="s">
        <v>216</v>
      </c>
      <c r="M17" s="7" t="s">
        <v>66</v>
      </c>
      <c r="N17" s="7">
        <v>2568</v>
      </c>
    </row>
    <row r="18" spans="1:14" s="3" customFormat="1" ht="204.75" customHeight="1" x14ac:dyDescent="0.2">
      <c r="A18" s="24">
        <v>13</v>
      </c>
      <c r="B18" s="6" t="s">
        <v>187</v>
      </c>
      <c r="C18" s="9" t="s">
        <v>172</v>
      </c>
      <c r="D18" s="21">
        <v>90000</v>
      </c>
      <c r="E18" s="21">
        <v>90000</v>
      </c>
      <c r="F18" s="7" t="s">
        <v>6</v>
      </c>
      <c r="G18" s="7" t="s">
        <v>185</v>
      </c>
      <c r="H18" s="8">
        <v>90000</v>
      </c>
      <c r="I18" s="9" t="s">
        <v>185</v>
      </c>
      <c r="J18" s="8">
        <v>90000</v>
      </c>
      <c r="K18" s="9" t="s">
        <v>9</v>
      </c>
      <c r="L18" s="19" t="s">
        <v>217</v>
      </c>
      <c r="M18" s="7" t="s">
        <v>66</v>
      </c>
      <c r="N18" s="7">
        <v>2568</v>
      </c>
    </row>
    <row r="19" spans="1:14" s="3" customFormat="1" ht="204.75" customHeight="1" x14ac:dyDescent="0.2">
      <c r="A19" s="24">
        <v>14</v>
      </c>
      <c r="B19" s="6" t="s">
        <v>187</v>
      </c>
      <c r="C19" s="9" t="s">
        <v>222</v>
      </c>
      <c r="D19" s="21">
        <v>180000</v>
      </c>
      <c r="E19" s="21">
        <v>180000</v>
      </c>
      <c r="F19" s="7" t="s">
        <v>6</v>
      </c>
      <c r="G19" s="7" t="s">
        <v>220</v>
      </c>
      <c r="H19" s="8">
        <v>180000</v>
      </c>
      <c r="I19" s="7" t="s">
        <v>220</v>
      </c>
      <c r="J19" s="8">
        <v>180000</v>
      </c>
      <c r="K19" s="9" t="s">
        <v>9</v>
      </c>
      <c r="L19" s="19" t="s">
        <v>218</v>
      </c>
      <c r="M19" s="7" t="s">
        <v>66</v>
      </c>
      <c r="N19" s="7">
        <v>2568</v>
      </c>
    </row>
    <row r="20" spans="1:14" s="3" customFormat="1" ht="204.75" customHeight="1" x14ac:dyDescent="0.2">
      <c r="A20" s="24">
        <v>15</v>
      </c>
      <c r="B20" s="6" t="s">
        <v>187</v>
      </c>
      <c r="C20" s="9" t="s">
        <v>222</v>
      </c>
      <c r="D20" s="21">
        <v>180000</v>
      </c>
      <c r="E20" s="21">
        <v>180000</v>
      </c>
      <c r="F20" s="7" t="s">
        <v>6</v>
      </c>
      <c r="G20" s="7" t="s">
        <v>221</v>
      </c>
      <c r="H20" s="8">
        <v>180000</v>
      </c>
      <c r="I20" s="7" t="s">
        <v>221</v>
      </c>
      <c r="J20" s="8">
        <v>180000</v>
      </c>
      <c r="K20" s="9" t="s">
        <v>9</v>
      </c>
      <c r="L20" s="19" t="s">
        <v>219</v>
      </c>
      <c r="M20" s="7" t="s">
        <v>66</v>
      </c>
      <c r="N20" s="7">
        <v>2568</v>
      </c>
    </row>
    <row r="21" spans="1:14" s="3" customFormat="1" ht="204.75" customHeight="1" x14ac:dyDescent="0.2">
      <c r="A21" s="24">
        <v>16</v>
      </c>
      <c r="B21" s="6" t="s">
        <v>187</v>
      </c>
      <c r="C21" s="9" t="s">
        <v>223</v>
      </c>
      <c r="D21" s="21">
        <v>12045.63</v>
      </c>
      <c r="E21" s="21">
        <v>12045.63</v>
      </c>
      <c r="F21" s="7" t="s">
        <v>6</v>
      </c>
      <c r="G21" s="7" t="s">
        <v>224</v>
      </c>
      <c r="H21" s="8">
        <v>12045.63</v>
      </c>
      <c r="I21" s="7" t="s">
        <v>224</v>
      </c>
      <c r="J21" s="8">
        <v>12045.63</v>
      </c>
      <c r="K21" s="9" t="s">
        <v>9</v>
      </c>
      <c r="L21" s="19" t="s">
        <v>235</v>
      </c>
      <c r="M21" s="7" t="s">
        <v>66</v>
      </c>
      <c r="N21" s="7">
        <v>2568</v>
      </c>
    </row>
    <row r="22" spans="1:14" s="3" customFormat="1" ht="204.75" customHeight="1" x14ac:dyDescent="0.2">
      <c r="A22" s="24">
        <v>17</v>
      </c>
      <c r="B22" s="6" t="s">
        <v>187</v>
      </c>
      <c r="C22" s="9" t="s">
        <v>225</v>
      </c>
      <c r="D22" s="21">
        <v>10200</v>
      </c>
      <c r="E22" s="21">
        <v>10200</v>
      </c>
      <c r="F22" s="7" t="s">
        <v>6</v>
      </c>
      <c r="G22" s="7" t="s">
        <v>226</v>
      </c>
      <c r="H22" s="8">
        <v>10200</v>
      </c>
      <c r="I22" s="7" t="s">
        <v>226</v>
      </c>
      <c r="J22" s="8">
        <v>10200</v>
      </c>
      <c r="K22" s="9" t="s">
        <v>9</v>
      </c>
      <c r="L22" s="19" t="s">
        <v>234</v>
      </c>
      <c r="M22" s="7" t="s">
        <v>66</v>
      </c>
      <c r="N22" s="7">
        <v>2568</v>
      </c>
    </row>
    <row r="23" spans="1:14" s="3" customFormat="1" ht="204.75" customHeight="1" x14ac:dyDescent="0.2">
      <c r="A23" s="24">
        <v>18</v>
      </c>
      <c r="B23" s="6" t="s">
        <v>187</v>
      </c>
      <c r="C23" s="9" t="s">
        <v>227</v>
      </c>
      <c r="D23" s="21">
        <v>7600</v>
      </c>
      <c r="E23" s="21">
        <v>7600</v>
      </c>
      <c r="F23" s="7" t="s">
        <v>6</v>
      </c>
      <c r="G23" s="7" t="s">
        <v>228</v>
      </c>
      <c r="H23" s="8">
        <v>7600</v>
      </c>
      <c r="I23" s="7" t="s">
        <v>228</v>
      </c>
      <c r="J23" s="8">
        <v>7600</v>
      </c>
      <c r="K23" s="9" t="s">
        <v>9</v>
      </c>
      <c r="L23" s="19" t="s">
        <v>233</v>
      </c>
      <c r="M23" s="7" t="s">
        <v>66</v>
      </c>
      <c r="N23" s="7">
        <v>2568</v>
      </c>
    </row>
    <row r="24" spans="1:14" s="3" customFormat="1" ht="204.75" customHeight="1" x14ac:dyDescent="0.2">
      <c r="A24" s="24">
        <v>19</v>
      </c>
      <c r="B24" s="6" t="s">
        <v>187</v>
      </c>
      <c r="C24" s="9" t="s">
        <v>229</v>
      </c>
      <c r="D24" s="21">
        <v>12800</v>
      </c>
      <c r="E24" s="21">
        <v>12800</v>
      </c>
      <c r="F24" s="7" t="s">
        <v>6</v>
      </c>
      <c r="G24" s="7" t="s">
        <v>230</v>
      </c>
      <c r="H24" s="8">
        <v>12800</v>
      </c>
      <c r="I24" s="7" t="s">
        <v>230</v>
      </c>
      <c r="J24" s="8">
        <v>12800</v>
      </c>
      <c r="K24" s="9" t="s">
        <v>9</v>
      </c>
      <c r="L24" s="17" t="s">
        <v>232</v>
      </c>
      <c r="M24" s="7" t="s">
        <v>66</v>
      </c>
      <c r="N24" s="7">
        <v>2568</v>
      </c>
    </row>
    <row r="25" spans="1:14" s="3" customFormat="1" ht="204.75" customHeight="1" x14ac:dyDescent="0.2">
      <c r="A25" s="24">
        <v>20</v>
      </c>
      <c r="B25" s="6" t="s">
        <v>187</v>
      </c>
      <c r="C25" s="9" t="s">
        <v>225</v>
      </c>
      <c r="D25" s="21">
        <v>5880</v>
      </c>
      <c r="E25" s="21">
        <v>5880</v>
      </c>
      <c r="F25" s="7" t="s">
        <v>6</v>
      </c>
      <c r="G25" s="7" t="s">
        <v>226</v>
      </c>
      <c r="H25" s="8">
        <v>5880</v>
      </c>
      <c r="I25" s="7" t="s">
        <v>226</v>
      </c>
      <c r="J25" s="8">
        <v>5880</v>
      </c>
      <c r="K25" s="9" t="s">
        <v>9</v>
      </c>
      <c r="L25" s="17" t="s">
        <v>231</v>
      </c>
      <c r="M25" s="7" t="s">
        <v>66</v>
      </c>
      <c r="N25" s="7">
        <v>2568</v>
      </c>
    </row>
    <row r="26" spans="1:14" s="3" customFormat="1" ht="204.75" customHeight="1" x14ac:dyDescent="0.2">
      <c r="A26" s="24">
        <v>21</v>
      </c>
      <c r="B26" s="6" t="s">
        <v>187</v>
      </c>
      <c r="C26" s="9" t="s">
        <v>236</v>
      </c>
      <c r="D26" s="30" t="s">
        <v>237</v>
      </c>
      <c r="E26" s="30" t="s">
        <v>237</v>
      </c>
      <c r="F26" s="7" t="s">
        <v>6</v>
      </c>
      <c r="G26" s="7" t="s">
        <v>238</v>
      </c>
      <c r="H26" s="7" t="s">
        <v>237</v>
      </c>
      <c r="I26" s="7" t="s">
        <v>238</v>
      </c>
      <c r="J26" s="7" t="s">
        <v>237</v>
      </c>
      <c r="K26" s="9" t="s">
        <v>9</v>
      </c>
      <c r="L26" s="7" t="s">
        <v>239</v>
      </c>
      <c r="M26" s="7" t="s">
        <v>66</v>
      </c>
      <c r="N26" s="7">
        <v>2568</v>
      </c>
    </row>
    <row r="27" spans="1:14" s="3" customFormat="1" ht="204.75" customHeight="1" x14ac:dyDescent="0.2">
      <c r="A27" s="24">
        <v>22</v>
      </c>
      <c r="B27" s="6" t="s">
        <v>187</v>
      </c>
      <c r="C27" s="9" t="s">
        <v>240</v>
      </c>
      <c r="D27" s="21">
        <v>45600</v>
      </c>
      <c r="E27" s="21">
        <v>45600</v>
      </c>
      <c r="F27" s="7" t="s">
        <v>6</v>
      </c>
      <c r="G27" s="7" t="s">
        <v>243</v>
      </c>
      <c r="H27" s="8">
        <v>45600</v>
      </c>
      <c r="I27" s="7" t="s">
        <v>242</v>
      </c>
      <c r="J27" s="8">
        <v>45600</v>
      </c>
      <c r="K27" s="9" t="s">
        <v>9</v>
      </c>
      <c r="L27" s="17" t="s">
        <v>241</v>
      </c>
      <c r="M27" s="7" t="s">
        <v>66</v>
      </c>
      <c r="N27" s="7">
        <v>2568</v>
      </c>
    </row>
    <row r="28" spans="1:14" s="3" customFormat="1" ht="204.75" customHeight="1" x14ac:dyDescent="0.2">
      <c r="A28" s="24">
        <v>23</v>
      </c>
      <c r="B28" s="6" t="s">
        <v>187</v>
      </c>
      <c r="C28" s="9" t="s">
        <v>252</v>
      </c>
      <c r="D28" s="21">
        <v>19600</v>
      </c>
      <c r="E28" s="21">
        <v>19600</v>
      </c>
      <c r="F28" s="7" t="s">
        <v>6</v>
      </c>
      <c r="G28" s="7" t="s">
        <v>253</v>
      </c>
      <c r="H28" s="8">
        <v>19600</v>
      </c>
      <c r="I28" s="7" t="s">
        <v>253</v>
      </c>
      <c r="J28" s="8">
        <v>19600</v>
      </c>
      <c r="K28" s="9" t="s">
        <v>9</v>
      </c>
      <c r="L28" s="17" t="s">
        <v>254</v>
      </c>
      <c r="M28" s="7" t="s">
        <v>66</v>
      </c>
      <c r="N28" s="7">
        <v>2568</v>
      </c>
    </row>
    <row r="29" spans="1:14" s="3" customFormat="1" ht="204.75" customHeight="1" x14ac:dyDescent="0.2">
      <c r="A29" s="24">
        <v>24</v>
      </c>
      <c r="B29" s="6" t="s">
        <v>187</v>
      </c>
      <c r="C29" s="9" t="s">
        <v>255</v>
      </c>
      <c r="D29" s="21">
        <v>7500</v>
      </c>
      <c r="E29" s="21">
        <v>7500</v>
      </c>
      <c r="F29" s="7" t="s">
        <v>6</v>
      </c>
      <c r="G29" s="7" t="s">
        <v>256</v>
      </c>
      <c r="H29" s="8">
        <v>7500</v>
      </c>
      <c r="I29" s="7" t="s">
        <v>256</v>
      </c>
      <c r="J29" s="8">
        <v>7500</v>
      </c>
      <c r="K29" s="9" t="s">
        <v>9</v>
      </c>
      <c r="L29" s="17" t="s">
        <v>257</v>
      </c>
      <c r="M29" s="7" t="s">
        <v>66</v>
      </c>
      <c r="N29" s="7">
        <v>2568</v>
      </c>
    </row>
    <row r="30" spans="1:14" s="3" customFormat="1" ht="204.75" customHeight="1" x14ac:dyDescent="0.2">
      <c r="A30" s="24">
        <v>25</v>
      </c>
      <c r="B30" s="6" t="s">
        <v>187</v>
      </c>
      <c r="C30" s="9" t="s">
        <v>258</v>
      </c>
      <c r="D30" s="21">
        <v>19600</v>
      </c>
      <c r="E30" s="21">
        <v>19600</v>
      </c>
      <c r="F30" s="7" t="s">
        <v>6</v>
      </c>
      <c r="G30" s="7" t="s">
        <v>253</v>
      </c>
      <c r="H30" s="8">
        <v>19600</v>
      </c>
      <c r="I30" s="8" t="s">
        <v>253</v>
      </c>
      <c r="J30" s="8">
        <v>19600</v>
      </c>
      <c r="K30" s="9" t="s">
        <v>9</v>
      </c>
      <c r="L30" s="17" t="s">
        <v>215</v>
      </c>
      <c r="M30" s="7" t="s">
        <v>66</v>
      </c>
      <c r="N30" s="7">
        <v>2568</v>
      </c>
    </row>
    <row r="31" spans="1:14" s="3" customFormat="1" ht="204.75" customHeight="1" x14ac:dyDescent="0.2">
      <c r="A31" s="24">
        <v>26</v>
      </c>
      <c r="B31" s="6" t="s">
        <v>187</v>
      </c>
      <c r="C31" s="9" t="s">
        <v>259</v>
      </c>
      <c r="D31" s="21">
        <v>7600</v>
      </c>
      <c r="E31" s="21">
        <v>7600</v>
      </c>
      <c r="F31" s="7" t="s">
        <v>6</v>
      </c>
      <c r="G31" s="7" t="s">
        <v>228</v>
      </c>
      <c r="H31" s="8">
        <v>7600</v>
      </c>
      <c r="I31" s="7" t="s">
        <v>228</v>
      </c>
      <c r="J31" s="8">
        <v>7600</v>
      </c>
      <c r="K31" s="9" t="s">
        <v>9</v>
      </c>
      <c r="L31" s="17" t="s">
        <v>233</v>
      </c>
      <c r="M31" s="7" t="s">
        <v>66</v>
      </c>
      <c r="N31" s="7">
        <v>2568</v>
      </c>
    </row>
    <row r="32" spans="1:14" s="3" customFormat="1" ht="204.75" customHeight="1" x14ac:dyDescent="0.2">
      <c r="A32" s="24">
        <v>27</v>
      </c>
      <c r="B32" s="6" t="s">
        <v>187</v>
      </c>
      <c r="C32" s="9" t="s">
        <v>260</v>
      </c>
      <c r="D32" s="21">
        <v>12800</v>
      </c>
      <c r="E32" s="21">
        <v>12800</v>
      </c>
      <c r="F32" s="7" t="s">
        <v>6</v>
      </c>
      <c r="G32" s="7" t="s">
        <v>230</v>
      </c>
      <c r="H32" s="8">
        <v>12800</v>
      </c>
      <c r="I32" s="7" t="s">
        <v>230</v>
      </c>
      <c r="J32" s="8">
        <v>12800</v>
      </c>
      <c r="K32" s="9" t="s">
        <v>9</v>
      </c>
      <c r="L32" s="17" t="s">
        <v>232</v>
      </c>
      <c r="M32" s="7" t="s">
        <v>66</v>
      </c>
      <c r="N32" s="7">
        <v>2568</v>
      </c>
    </row>
    <row r="33" spans="1:14" s="3" customFormat="1" ht="204.75" customHeight="1" x14ac:dyDescent="0.2">
      <c r="A33" s="24">
        <v>28</v>
      </c>
      <c r="B33" s="6" t="s">
        <v>187</v>
      </c>
      <c r="C33" s="9" t="s">
        <v>261</v>
      </c>
      <c r="D33" s="21">
        <v>15450</v>
      </c>
      <c r="E33" s="21">
        <v>15450</v>
      </c>
      <c r="F33" s="7" t="s">
        <v>6</v>
      </c>
      <c r="G33" s="7" t="s">
        <v>228</v>
      </c>
      <c r="H33" s="8">
        <v>15450</v>
      </c>
      <c r="I33" s="7" t="s">
        <v>228</v>
      </c>
      <c r="J33" s="8">
        <v>15450</v>
      </c>
      <c r="K33" s="9" t="s">
        <v>9</v>
      </c>
      <c r="L33" s="17" t="s">
        <v>262</v>
      </c>
      <c r="M33" s="7" t="s">
        <v>66</v>
      </c>
      <c r="N33" s="7">
        <v>2568</v>
      </c>
    </row>
    <row r="34" spans="1:14" s="3" customFormat="1" ht="204.75" customHeight="1" x14ac:dyDescent="0.2">
      <c r="A34" s="24">
        <v>29</v>
      </c>
      <c r="B34" s="6" t="s">
        <v>187</v>
      </c>
      <c r="C34" s="9" t="s">
        <v>263</v>
      </c>
      <c r="D34" s="21">
        <v>19500</v>
      </c>
      <c r="E34" s="21">
        <v>19500</v>
      </c>
      <c r="F34" s="7" t="s">
        <v>6</v>
      </c>
      <c r="G34" s="7" t="s">
        <v>264</v>
      </c>
      <c r="H34" s="8">
        <v>19500</v>
      </c>
      <c r="I34" s="7" t="s">
        <v>264</v>
      </c>
      <c r="J34" s="8">
        <v>19500</v>
      </c>
      <c r="K34" s="9" t="s">
        <v>9</v>
      </c>
      <c r="L34" s="17" t="s">
        <v>265</v>
      </c>
      <c r="M34" s="7" t="s">
        <v>66</v>
      </c>
      <c r="N34" s="7">
        <v>2568</v>
      </c>
    </row>
    <row r="35" spans="1:14" s="3" customFormat="1" ht="204.75" customHeight="1" x14ac:dyDescent="0.2">
      <c r="A35" s="24">
        <v>30</v>
      </c>
      <c r="B35" s="6" t="s">
        <v>187</v>
      </c>
      <c r="C35" s="10" t="s">
        <v>282</v>
      </c>
      <c r="D35" s="21">
        <v>31870</v>
      </c>
      <c r="E35" s="21">
        <v>31870</v>
      </c>
      <c r="F35" s="7" t="s">
        <v>6</v>
      </c>
      <c r="G35" s="8" t="s">
        <v>283</v>
      </c>
      <c r="H35" s="8">
        <v>31870</v>
      </c>
      <c r="I35" s="8" t="s">
        <v>283</v>
      </c>
      <c r="J35" s="8">
        <v>31870</v>
      </c>
      <c r="K35" s="9" t="s">
        <v>9</v>
      </c>
      <c r="L35" s="17" t="s">
        <v>284</v>
      </c>
      <c r="M35" s="7" t="s">
        <v>66</v>
      </c>
      <c r="N35" s="7">
        <v>2568</v>
      </c>
    </row>
    <row r="36" spans="1:14" s="3" customFormat="1" ht="204.75" customHeight="1" x14ac:dyDescent="0.2">
      <c r="A36" s="24">
        <v>31</v>
      </c>
      <c r="B36" s="6" t="s">
        <v>187</v>
      </c>
      <c r="C36" s="10" t="s">
        <v>285</v>
      </c>
      <c r="D36" s="21">
        <v>99780</v>
      </c>
      <c r="E36" s="21">
        <v>99780</v>
      </c>
      <c r="F36" s="7" t="s">
        <v>6</v>
      </c>
      <c r="G36" s="8" t="s">
        <v>286</v>
      </c>
      <c r="H36" s="8">
        <v>99780</v>
      </c>
      <c r="I36" s="8" t="s">
        <v>286</v>
      </c>
      <c r="J36" s="8">
        <v>99780</v>
      </c>
      <c r="K36" s="9" t="s">
        <v>9</v>
      </c>
      <c r="L36" s="17" t="s">
        <v>287</v>
      </c>
      <c r="M36" s="7" t="s">
        <v>66</v>
      </c>
      <c r="N36" s="7">
        <v>2568</v>
      </c>
    </row>
    <row r="37" spans="1:14" s="3" customFormat="1" ht="320.25" customHeight="1" x14ac:dyDescent="0.2">
      <c r="A37" s="24">
        <v>32</v>
      </c>
      <c r="B37" s="6" t="s">
        <v>59</v>
      </c>
      <c r="C37" s="9" t="s">
        <v>60</v>
      </c>
      <c r="D37" s="21">
        <v>1920500</v>
      </c>
      <c r="E37" s="21">
        <v>2098833.33</v>
      </c>
      <c r="F37" s="7" t="s">
        <v>61</v>
      </c>
      <c r="G37" s="7" t="s">
        <v>62</v>
      </c>
      <c r="H37" s="10" t="s">
        <v>62</v>
      </c>
      <c r="I37" s="7" t="s">
        <v>63</v>
      </c>
      <c r="J37" s="8">
        <v>1895000</v>
      </c>
      <c r="K37" s="9" t="s">
        <v>64</v>
      </c>
      <c r="L37" s="16" t="s">
        <v>65</v>
      </c>
      <c r="M37" s="7" t="s">
        <v>66</v>
      </c>
      <c r="N37" s="7">
        <v>2568</v>
      </c>
    </row>
    <row r="38" spans="1:14" ht="45.75" customHeight="1" x14ac:dyDescent="0.2">
      <c r="B38" s="25"/>
      <c r="C38" s="26"/>
      <c r="D38" s="26"/>
      <c r="E38" s="26"/>
      <c r="F38" s="27"/>
      <c r="G38" s="27"/>
      <c r="H38" s="29"/>
      <c r="I38" s="27"/>
      <c r="J38" s="29">
        <f>SUBTOTAL(109,Form_Responses4[ราคาที่ตกลงจ้าง])</f>
        <v>4396025.63</v>
      </c>
      <c r="K38" s="26"/>
      <c r="L38" s="28"/>
      <c r="M38" s="27"/>
      <c r="N38" s="27"/>
    </row>
  </sheetData>
  <mergeCells count="3">
    <mergeCell ref="B2:N2"/>
    <mergeCell ref="B3:N3"/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7"/>
  <sheetViews>
    <sheetView zoomScale="40" zoomScaleNormal="40" workbookViewId="0">
      <pane ySplit="5" topLeftCell="A15" activePane="bottomLeft" state="frozen"/>
      <selection pane="bottomLeft" activeCell="D5" sqref="D5:E5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30.8554687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2.71093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9" t="s">
        <v>247</v>
      </c>
      <c r="D6" s="8">
        <v>178000</v>
      </c>
      <c r="E6" s="8">
        <v>178000</v>
      </c>
      <c r="F6" s="7" t="s">
        <v>6</v>
      </c>
      <c r="G6" s="7" t="s">
        <v>249</v>
      </c>
      <c r="H6" s="8">
        <v>178000</v>
      </c>
      <c r="I6" s="7" t="s">
        <v>249</v>
      </c>
      <c r="J6" s="8">
        <v>178000</v>
      </c>
      <c r="K6" s="9" t="s">
        <v>9</v>
      </c>
      <c r="L6" s="17" t="s">
        <v>248</v>
      </c>
      <c r="M6" s="7" t="s">
        <v>106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9" t="s">
        <v>266</v>
      </c>
      <c r="D7" s="8">
        <v>6484.2</v>
      </c>
      <c r="E7" s="8">
        <v>6484.2</v>
      </c>
      <c r="F7" s="7" t="s">
        <v>6</v>
      </c>
      <c r="G7" s="7" t="s">
        <v>224</v>
      </c>
      <c r="H7" s="8">
        <v>6484.2</v>
      </c>
      <c r="I7" s="8" t="s">
        <v>224</v>
      </c>
      <c r="J7" s="8">
        <v>6484.2</v>
      </c>
      <c r="K7" s="9" t="s">
        <v>9</v>
      </c>
      <c r="L7" s="17" t="s">
        <v>267</v>
      </c>
      <c r="M7" s="7" t="s">
        <v>106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9" t="s">
        <v>268</v>
      </c>
      <c r="D8" s="8">
        <v>20600</v>
      </c>
      <c r="E8" s="8">
        <v>20600</v>
      </c>
      <c r="F8" s="7" t="s">
        <v>6</v>
      </c>
      <c r="G8" s="7" t="s">
        <v>253</v>
      </c>
      <c r="H8" s="8">
        <v>20600</v>
      </c>
      <c r="I8" s="7" t="s">
        <v>253</v>
      </c>
      <c r="J8" s="8">
        <v>20600</v>
      </c>
      <c r="K8" s="9" t="s">
        <v>9</v>
      </c>
      <c r="L8" s="17" t="s">
        <v>270</v>
      </c>
      <c r="M8" s="7" t="s">
        <v>106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10" t="s">
        <v>269</v>
      </c>
      <c r="D9" s="8">
        <v>10080</v>
      </c>
      <c r="E9" s="8">
        <v>10080</v>
      </c>
      <c r="F9" s="7" t="s">
        <v>6</v>
      </c>
      <c r="G9" s="8" t="s">
        <v>271</v>
      </c>
      <c r="H9" s="8">
        <v>10080</v>
      </c>
      <c r="I9" s="8" t="s">
        <v>271</v>
      </c>
      <c r="J9" s="8">
        <v>10080</v>
      </c>
      <c r="K9" s="9" t="s">
        <v>9</v>
      </c>
      <c r="L9" s="17" t="s">
        <v>272</v>
      </c>
      <c r="M9" s="7" t="s">
        <v>106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10" t="s">
        <v>273</v>
      </c>
      <c r="D10" s="8">
        <v>12185</v>
      </c>
      <c r="E10" s="8">
        <v>12185</v>
      </c>
      <c r="F10" s="7" t="s">
        <v>6</v>
      </c>
      <c r="G10" s="8" t="s">
        <v>274</v>
      </c>
      <c r="H10" s="8">
        <v>12185</v>
      </c>
      <c r="I10" s="8" t="s">
        <v>274</v>
      </c>
      <c r="J10" s="8">
        <v>12185</v>
      </c>
      <c r="K10" s="9" t="s">
        <v>9</v>
      </c>
      <c r="L10" s="17" t="s">
        <v>275</v>
      </c>
      <c r="M10" s="7" t="s">
        <v>106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10" t="s">
        <v>276</v>
      </c>
      <c r="D11" s="8">
        <v>6660</v>
      </c>
      <c r="E11" s="8">
        <v>6660</v>
      </c>
      <c r="F11" s="7" t="s">
        <v>6</v>
      </c>
      <c r="G11" s="8" t="s">
        <v>277</v>
      </c>
      <c r="H11" s="8">
        <v>6660</v>
      </c>
      <c r="I11" s="8" t="s">
        <v>277</v>
      </c>
      <c r="J11" s="8">
        <v>6660</v>
      </c>
      <c r="K11" s="9" t="s">
        <v>9</v>
      </c>
      <c r="L11" s="17" t="s">
        <v>278</v>
      </c>
      <c r="M11" s="7" t="s">
        <v>106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10" t="s">
        <v>279</v>
      </c>
      <c r="D12" s="8">
        <v>11200</v>
      </c>
      <c r="E12" s="8">
        <v>11200</v>
      </c>
      <c r="F12" s="7" t="s">
        <v>6</v>
      </c>
      <c r="G12" s="8" t="s">
        <v>280</v>
      </c>
      <c r="H12" s="8">
        <v>11200</v>
      </c>
      <c r="I12" s="8" t="s">
        <v>280</v>
      </c>
      <c r="J12" s="8">
        <v>11200</v>
      </c>
      <c r="K12" s="9" t="s">
        <v>9</v>
      </c>
      <c r="L12" s="17" t="s">
        <v>281</v>
      </c>
      <c r="M12" s="7" t="s">
        <v>106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10" t="s">
        <v>288</v>
      </c>
      <c r="D13" s="8">
        <v>6970</v>
      </c>
      <c r="E13" s="8">
        <v>6970</v>
      </c>
      <c r="F13" s="7" t="s">
        <v>6</v>
      </c>
      <c r="G13" s="8" t="s">
        <v>289</v>
      </c>
      <c r="H13" s="8">
        <v>6970</v>
      </c>
      <c r="I13" s="8" t="s">
        <v>289</v>
      </c>
      <c r="J13" s="8">
        <v>6970</v>
      </c>
      <c r="K13" s="9" t="s">
        <v>9</v>
      </c>
      <c r="L13" s="17" t="s">
        <v>290</v>
      </c>
      <c r="M13" s="7" t="s">
        <v>106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10" t="s">
        <v>293</v>
      </c>
      <c r="D14" s="8">
        <v>28050</v>
      </c>
      <c r="E14" s="8">
        <v>28050</v>
      </c>
      <c r="F14" s="7" t="s">
        <v>6</v>
      </c>
      <c r="G14" s="8" t="s">
        <v>283</v>
      </c>
      <c r="H14" s="8">
        <v>28050</v>
      </c>
      <c r="I14" s="8" t="s">
        <v>283</v>
      </c>
      <c r="J14" s="8">
        <v>28050</v>
      </c>
      <c r="K14" s="9" t="s">
        <v>9</v>
      </c>
      <c r="L14" s="17" t="s">
        <v>270</v>
      </c>
      <c r="M14" s="7" t="s">
        <v>106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10" t="s">
        <v>313</v>
      </c>
      <c r="D15" s="8">
        <v>27500</v>
      </c>
      <c r="E15" s="8">
        <v>27500</v>
      </c>
      <c r="F15" s="7" t="s">
        <v>6</v>
      </c>
      <c r="G15" s="8" t="s">
        <v>316</v>
      </c>
      <c r="H15" s="8">
        <v>27500</v>
      </c>
      <c r="I15" s="8" t="s">
        <v>316</v>
      </c>
      <c r="J15" s="8">
        <v>27500</v>
      </c>
      <c r="K15" s="9" t="s">
        <v>9</v>
      </c>
      <c r="L15" s="17" t="s">
        <v>314</v>
      </c>
      <c r="M15" s="7" t="s">
        <v>106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9" t="s">
        <v>167</v>
      </c>
      <c r="D16" s="8">
        <v>45600</v>
      </c>
      <c r="E16" s="8">
        <v>45600</v>
      </c>
      <c r="F16" s="7" t="s">
        <v>6</v>
      </c>
      <c r="G16" s="7" t="s">
        <v>186</v>
      </c>
      <c r="H16" s="8">
        <v>45600</v>
      </c>
      <c r="I16" s="9" t="s">
        <v>186</v>
      </c>
      <c r="J16" s="8">
        <v>45600</v>
      </c>
      <c r="K16" s="9" t="s">
        <v>9</v>
      </c>
      <c r="L16" s="17" t="s">
        <v>204</v>
      </c>
      <c r="M16" s="7" t="s">
        <v>106</v>
      </c>
      <c r="N16" s="7">
        <v>2568</v>
      </c>
    </row>
    <row r="17" spans="2:14" ht="49.5" customHeight="1" x14ac:dyDescent="0.2">
      <c r="B17" s="25"/>
      <c r="C17" s="26"/>
      <c r="D17" s="26"/>
      <c r="E17" s="26"/>
      <c r="F17" s="27"/>
      <c r="G17" s="27"/>
      <c r="H17" s="29"/>
      <c r="I17" s="27"/>
      <c r="J17" s="29">
        <f>SUBTOTAL(109,Form_Responses5[ราคาที่ตกลงจ้าง])</f>
        <v>353329.2</v>
      </c>
      <c r="K17" s="26"/>
      <c r="L17" s="28"/>
      <c r="M17" s="27"/>
      <c r="N17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8"/>
  <sheetViews>
    <sheetView topLeftCell="C1" zoomScale="30" zoomScaleNormal="30" workbookViewId="0">
      <pane ySplit="5" topLeftCell="A15" activePane="bottomLeft" state="frozen"/>
      <selection pane="bottomLeft" activeCell="H14" sqref="H14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36.570312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2.71093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9" t="s">
        <v>244</v>
      </c>
      <c r="D6" s="8">
        <v>499000</v>
      </c>
      <c r="E6" s="8">
        <v>499000</v>
      </c>
      <c r="F6" s="7" t="s">
        <v>6</v>
      </c>
      <c r="G6" s="7" t="s">
        <v>245</v>
      </c>
      <c r="H6" s="8">
        <v>499000</v>
      </c>
      <c r="I6" s="7" t="s">
        <v>245</v>
      </c>
      <c r="J6" s="8">
        <v>499000</v>
      </c>
      <c r="K6" s="9" t="s">
        <v>9</v>
      </c>
      <c r="L6" s="17" t="s">
        <v>246</v>
      </c>
      <c r="M6" s="7" t="s">
        <v>36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9" t="s">
        <v>250</v>
      </c>
      <c r="D7" s="8">
        <v>499000</v>
      </c>
      <c r="E7" s="8">
        <v>499000</v>
      </c>
      <c r="F7" s="7" t="s">
        <v>6</v>
      </c>
      <c r="G7" s="7" t="s">
        <v>245</v>
      </c>
      <c r="H7" s="8">
        <v>499000</v>
      </c>
      <c r="I7" s="7" t="s">
        <v>245</v>
      </c>
      <c r="J7" s="8">
        <v>499000</v>
      </c>
      <c r="K7" s="9" t="s">
        <v>9</v>
      </c>
      <c r="L7" s="17" t="s">
        <v>251</v>
      </c>
      <c r="M7" s="7" t="s">
        <v>36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10" t="s">
        <v>291</v>
      </c>
      <c r="D8" s="8">
        <v>8500</v>
      </c>
      <c r="E8" s="8">
        <v>8500</v>
      </c>
      <c r="F8" s="7" t="s">
        <v>6</v>
      </c>
      <c r="G8" s="8" t="s">
        <v>283</v>
      </c>
      <c r="H8" s="8">
        <v>8500</v>
      </c>
      <c r="I8" s="8" t="s">
        <v>283</v>
      </c>
      <c r="J8" s="8">
        <v>8500</v>
      </c>
      <c r="K8" s="9" t="s">
        <v>9</v>
      </c>
      <c r="L8" s="17" t="s">
        <v>292</v>
      </c>
      <c r="M8" s="7" t="s">
        <v>36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10" t="s">
        <v>294</v>
      </c>
      <c r="D9" s="8">
        <v>23900</v>
      </c>
      <c r="E9" s="8">
        <v>23900</v>
      </c>
      <c r="F9" s="7" t="s">
        <v>6</v>
      </c>
      <c r="G9" s="8" t="s">
        <v>295</v>
      </c>
      <c r="H9" s="8">
        <v>23900</v>
      </c>
      <c r="I9" s="8" t="s">
        <v>295</v>
      </c>
      <c r="J9" s="8">
        <v>23900</v>
      </c>
      <c r="K9" s="9" t="s">
        <v>9</v>
      </c>
      <c r="L9" s="17" t="s">
        <v>296</v>
      </c>
      <c r="M9" s="7" t="s">
        <v>36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10" t="s">
        <v>297</v>
      </c>
      <c r="D10" s="8">
        <v>22900</v>
      </c>
      <c r="E10" s="8">
        <v>22900</v>
      </c>
      <c r="F10" s="7" t="s">
        <v>6</v>
      </c>
      <c r="G10" s="8" t="s">
        <v>295</v>
      </c>
      <c r="H10" s="8">
        <v>22900</v>
      </c>
      <c r="I10" s="8" t="s">
        <v>295</v>
      </c>
      <c r="J10" s="8">
        <v>22900</v>
      </c>
      <c r="K10" s="9" t="s">
        <v>9</v>
      </c>
      <c r="L10" s="17" t="s">
        <v>298</v>
      </c>
      <c r="M10" s="7" t="s">
        <v>36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10" t="s">
        <v>299</v>
      </c>
      <c r="D11" s="8">
        <v>8368</v>
      </c>
      <c r="E11" s="8">
        <v>8368</v>
      </c>
      <c r="F11" s="7" t="s">
        <v>6</v>
      </c>
      <c r="G11" s="8" t="s">
        <v>274</v>
      </c>
      <c r="H11" s="8">
        <v>8368</v>
      </c>
      <c r="I11" s="8" t="s">
        <v>274</v>
      </c>
      <c r="J11" s="8">
        <v>8368</v>
      </c>
      <c r="K11" s="9" t="s">
        <v>9</v>
      </c>
      <c r="L11" s="17" t="s">
        <v>301</v>
      </c>
      <c r="M11" s="7" t="s">
        <v>36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10" t="s">
        <v>300</v>
      </c>
      <c r="D12" s="8">
        <v>11100</v>
      </c>
      <c r="E12" s="8">
        <v>11100</v>
      </c>
      <c r="F12" s="7" t="s">
        <v>6</v>
      </c>
      <c r="G12" s="8" t="s">
        <v>302</v>
      </c>
      <c r="H12" s="8">
        <v>11100</v>
      </c>
      <c r="I12" s="8" t="s">
        <v>302</v>
      </c>
      <c r="J12" s="8">
        <v>11100</v>
      </c>
      <c r="K12" s="9" t="s">
        <v>9</v>
      </c>
      <c r="L12" s="17" t="s">
        <v>303</v>
      </c>
      <c r="M12" s="7" t="s">
        <v>36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10" t="s">
        <v>304</v>
      </c>
      <c r="D13" s="21" t="s">
        <v>305</v>
      </c>
      <c r="E13" s="21" t="s">
        <v>305</v>
      </c>
      <c r="F13" s="7" t="s">
        <v>6</v>
      </c>
      <c r="G13" s="8" t="s">
        <v>277</v>
      </c>
      <c r="H13" s="21" t="s">
        <v>305</v>
      </c>
      <c r="I13" s="8" t="s">
        <v>277</v>
      </c>
      <c r="J13" s="21" t="s">
        <v>305</v>
      </c>
      <c r="K13" s="9" t="s">
        <v>9</v>
      </c>
      <c r="L13" s="17" t="s">
        <v>306</v>
      </c>
      <c r="M13" s="7" t="s">
        <v>36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10" t="s">
        <v>307</v>
      </c>
      <c r="D14" s="8">
        <v>7900</v>
      </c>
      <c r="E14" s="8">
        <v>7900</v>
      </c>
      <c r="F14" s="7" t="s">
        <v>6</v>
      </c>
      <c r="G14" s="8" t="s">
        <v>308</v>
      </c>
      <c r="H14" s="8">
        <v>7900</v>
      </c>
      <c r="I14" s="8" t="s">
        <v>308</v>
      </c>
      <c r="J14" s="8">
        <v>7900</v>
      </c>
      <c r="K14" s="9" t="s">
        <v>9</v>
      </c>
      <c r="L14" s="17" t="s">
        <v>309</v>
      </c>
      <c r="M14" s="7" t="s">
        <v>36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10" t="s">
        <v>310</v>
      </c>
      <c r="D15" s="8">
        <v>12800</v>
      </c>
      <c r="E15" s="8">
        <v>12800</v>
      </c>
      <c r="F15" s="7" t="s">
        <v>6</v>
      </c>
      <c r="G15" s="8" t="s">
        <v>311</v>
      </c>
      <c r="H15" s="8">
        <v>12800</v>
      </c>
      <c r="I15" s="8" t="s">
        <v>311</v>
      </c>
      <c r="J15" s="8">
        <v>12800</v>
      </c>
      <c r="K15" s="9" t="s">
        <v>9</v>
      </c>
      <c r="L15" s="17" t="s">
        <v>312</v>
      </c>
      <c r="M15" s="7" t="s">
        <v>36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10" t="s">
        <v>327</v>
      </c>
      <c r="D16" s="8">
        <v>21800</v>
      </c>
      <c r="E16" s="8">
        <v>21800</v>
      </c>
      <c r="F16" s="7" t="s">
        <v>6</v>
      </c>
      <c r="G16" s="8" t="s">
        <v>295</v>
      </c>
      <c r="H16" s="8">
        <v>21800</v>
      </c>
      <c r="I16" s="8" t="s">
        <v>295</v>
      </c>
      <c r="J16" s="8">
        <v>21800</v>
      </c>
      <c r="K16" s="9" t="s">
        <v>9</v>
      </c>
      <c r="L16" s="17" t="s">
        <v>328</v>
      </c>
      <c r="M16" s="7" t="s">
        <v>36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31</v>
      </c>
      <c r="C17" s="9" t="s">
        <v>159</v>
      </c>
      <c r="D17" s="8">
        <v>493500</v>
      </c>
      <c r="E17" s="8">
        <v>493500</v>
      </c>
      <c r="F17" s="7" t="s">
        <v>6</v>
      </c>
      <c r="G17" s="7" t="s">
        <v>33</v>
      </c>
      <c r="H17" s="10">
        <v>493500</v>
      </c>
      <c r="I17" s="7" t="s">
        <v>33</v>
      </c>
      <c r="J17" s="8">
        <v>493500</v>
      </c>
      <c r="K17" s="9" t="s">
        <v>34</v>
      </c>
      <c r="L17" s="16" t="s">
        <v>35</v>
      </c>
      <c r="M17" s="7" t="s">
        <v>36</v>
      </c>
      <c r="N17" s="7">
        <v>2568</v>
      </c>
    </row>
    <row r="18" spans="1:14" ht="42" customHeight="1" x14ac:dyDescent="0.2">
      <c r="B18" s="25"/>
      <c r="C18" s="26"/>
      <c r="D18" s="26"/>
      <c r="E18" s="26"/>
      <c r="F18" s="27"/>
      <c r="G18" s="27"/>
      <c r="H18" s="29"/>
      <c r="I18" s="27"/>
      <c r="J18" s="29">
        <f>SUBTOTAL(109,Form_Responses6[ราคาที่ตกลงจ้าง])</f>
        <v>1608768</v>
      </c>
      <c r="K18" s="26"/>
      <c r="L18" s="28"/>
      <c r="M18" s="27"/>
      <c r="N18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zoomScale="30" zoomScaleNormal="30" workbookViewId="0">
      <pane ySplit="5" topLeftCell="A19" activePane="bottomLeft" state="frozen"/>
      <selection pane="bottomLeft" activeCell="C23" sqref="C23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30.570312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6.570312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10" t="s">
        <v>225</v>
      </c>
      <c r="D6" s="8">
        <v>12300</v>
      </c>
      <c r="E6" s="8">
        <v>12300</v>
      </c>
      <c r="F6" s="7" t="s">
        <v>6</v>
      </c>
      <c r="G6" s="8" t="s">
        <v>226</v>
      </c>
      <c r="H6" s="8">
        <v>12300</v>
      </c>
      <c r="I6" s="8" t="s">
        <v>226</v>
      </c>
      <c r="J6" s="8">
        <v>12300</v>
      </c>
      <c r="K6" s="9" t="s">
        <v>9</v>
      </c>
      <c r="L6" s="17" t="s">
        <v>315</v>
      </c>
      <c r="M6" s="7" t="s">
        <v>42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10" t="s">
        <v>317</v>
      </c>
      <c r="D7" s="8">
        <v>20540</v>
      </c>
      <c r="E7" s="8">
        <v>20540</v>
      </c>
      <c r="F7" s="7" t="s">
        <v>6</v>
      </c>
      <c r="G7" s="8" t="s">
        <v>283</v>
      </c>
      <c r="H7" s="8">
        <v>20540</v>
      </c>
      <c r="I7" s="8" t="s">
        <v>283</v>
      </c>
      <c r="J7" s="8">
        <v>20540</v>
      </c>
      <c r="K7" s="9" t="s">
        <v>9</v>
      </c>
      <c r="L7" s="17" t="s">
        <v>318</v>
      </c>
      <c r="M7" s="7" t="s">
        <v>42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10" t="s">
        <v>319</v>
      </c>
      <c r="D8" s="8">
        <v>16000</v>
      </c>
      <c r="E8" s="8">
        <v>16000</v>
      </c>
      <c r="F8" s="7" t="s">
        <v>6</v>
      </c>
      <c r="G8" s="8" t="s">
        <v>277</v>
      </c>
      <c r="H8" s="8">
        <v>16000</v>
      </c>
      <c r="I8" s="8" t="s">
        <v>277</v>
      </c>
      <c r="J8" s="8">
        <v>16000</v>
      </c>
      <c r="K8" s="9" t="s">
        <v>9</v>
      </c>
      <c r="L8" s="17" t="s">
        <v>320</v>
      </c>
      <c r="M8" s="7" t="s">
        <v>42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10" t="s">
        <v>321</v>
      </c>
      <c r="D9" s="8">
        <v>21300</v>
      </c>
      <c r="E9" s="8">
        <v>21300</v>
      </c>
      <c r="F9" s="7" t="s">
        <v>6</v>
      </c>
      <c r="G9" s="8" t="s">
        <v>325</v>
      </c>
      <c r="H9" s="8">
        <v>21300</v>
      </c>
      <c r="I9" s="8" t="s">
        <v>325</v>
      </c>
      <c r="J9" s="8">
        <v>21300</v>
      </c>
      <c r="K9" s="9" t="s">
        <v>9</v>
      </c>
      <c r="L9" s="17" t="s">
        <v>323</v>
      </c>
      <c r="M9" s="7" t="s">
        <v>42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10" t="s">
        <v>322</v>
      </c>
      <c r="D10" s="8">
        <v>10000</v>
      </c>
      <c r="E10" s="8">
        <v>10000</v>
      </c>
      <c r="F10" s="7" t="s">
        <v>6</v>
      </c>
      <c r="G10" s="8" t="s">
        <v>326</v>
      </c>
      <c r="H10" s="8">
        <v>10000</v>
      </c>
      <c r="I10" s="8" t="s">
        <v>326</v>
      </c>
      <c r="J10" s="8">
        <v>10000</v>
      </c>
      <c r="K10" s="9" t="s">
        <v>9</v>
      </c>
      <c r="L10" s="17" t="s">
        <v>324</v>
      </c>
      <c r="M10" s="7" t="s">
        <v>42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10" t="s">
        <v>329</v>
      </c>
      <c r="D11" s="8">
        <v>12800</v>
      </c>
      <c r="E11" s="8">
        <v>12800</v>
      </c>
      <c r="F11" s="7" t="s">
        <v>6</v>
      </c>
      <c r="G11" s="8" t="s">
        <v>330</v>
      </c>
      <c r="H11" s="8">
        <v>12800</v>
      </c>
      <c r="I11" s="8" t="s">
        <v>330</v>
      </c>
      <c r="J11" s="8">
        <v>12800</v>
      </c>
      <c r="K11" s="9" t="s">
        <v>9</v>
      </c>
      <c r="L11" s="17" t="s">
        <v>331</v>
      </c>
      <c r="M11" s="7" t="s">
        <v>42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10" t="s">
        <v>332</v>
      </c>
      <c r="D12" s="8">
        <v>23400</v>
      </c>
      <c r="E12" s="8">
        <v>23400</v>
      </c>
      <c r="F12" s="7" t="s">
        <v>6</v>
      </c>
      <c r="G12" s="8" t="s">
        <v>226</v>
      </c>
      <c r="H12" s="8">
        <v>23400</v>
      </c>
      <c r="I12" s="8" t="s">
        <v>226</v>
      </c>
      <c r="J12" s="8">
        <v>23400</v>
      </c>
      <c r="K12" s="9" t="s">
        <v>9</v>
      </c>
      <c r="L12" s="8" t="s">
        <v>333</v>
      </c>
      <c r="M12" s="7" t="s">
        <v>42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10" t="s">
        <v>334</v>
      </c>
      <c r="D13" s="8">
        <v>10700</v>
      </c>
      <c r="E13" s="8">
        <v>10700</v>
      </c>
      <c r="F13" s="7" t="s">
        <v>6</v>
      </c>
      <c r="G13" s="8" t="s">
        <v>226</v>
      </c>
      <c r="H13" s="8">
        <v>10700</v>
      </c>
      <c r="I13" s="8" t="s">
        <v>226</v>
      </c>
      <c r="J13" s="8">
        <v>10700</v>
      </c>
      <c r="K13" s="9" t="s">
        <v>9</v>
      </c>
      <c r="L13" s="17" t="s">
        <v>336</v>
      </c>
      <c r="M13" s="7" t="s">
        <v>42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10" t="s">
        <v>335</v>
      </c>
      <c r="D14" s="8">
        <v>13551</v>
      </c>
      <c r="E14" s="8">
        <v>13551</v>
      </c>
      <c r="F14" s="7" t="s">
        <v>6</v>
      </c>
      <c r="G14" s="8" t="s">
        <v>277</v>
      </c>
      <c r="H14" s="8">
        <v>13551</v>
      </c>
      <c r="I14" s="8" t="s">
        <v>277</v>
      </c>
      <c r="J14" s="8">
        <v>13551</v>
      </c>
      <c r="K14" s="9" t="s">
        <v>9</v>
      </c>
      <c r="L14" s="17" t="s">
        <v>337</v>
      </c>
      <c r="M14" s="7" t="s">
        <v>42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10" t="s">
        <v>338</v>
      </c>
      <c r="D15" s="8">
        <v>10000</v>
      </c>
      <c r="E15" s="8">
        <v>10000</v>
      </c>
      <c r="F15" s="7" t="s">
        <v>6</v>
      </c>
      <c r="G15" s="8" t="s">
        <v>326</v>
      </c>
      <c r="H15" s="8">
        <v>10000</v>
      </c>
      <c r="I15" s="8" t="s">
        <v>326</v>
      </c>
      <c r="J15" s="8">
        <v>10000</v>
      </c>
      <c r="K15" s="9" t="s">
        <v>9</v>
      </c>
      <c r="L15" s="17" t="s">
        <v>339</v>
      </c>
      <c r="M15" s="7" t="s">
        <v>42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10" t="s">
        <v>340</v>
      </c>
      <c r="D16" s="8">
        <v>12000</v>
      </c>
      <c r="E16" s="8">
        <v>12000</v>
      </c>
      <c r="F16" s="7" t="s">
        <v>6</v>
      </c>
      <c r="G16" s="8" t="s">
        <v>341</v>
      </c>
      <c r="H16" s="8">
        <v>12000</v>
      </c>
      <c r="I16" s="8" t="s">
        <v>341</v>
      </c>
      <c r="J16" s="8">
        <v>12000</v>
      </c>
      <c r="K16" s="9" t="s">
        <v>9</v>
      </c>
      <c r="L16" s="17" t="s">
        <v>342</v>
      </c>
      <c r="M16" s="7" t="s">
        <v>42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10" t="s">
        <v>343</v>
      </c>
      <c r="D17" s="8">
        <v>7850</v>
      </c>
      <c r="E17" s="8">
        <v>7850</v>
      </c>
      <c r="F17" s="7" t="s">
        <v>6</v>
      </c>
      <c r="G17" s="8" t="s">
        <v>308</v>
      </c>
      <c r="H17" s="8">
        <v>7850</v>
      </c>
      <c r="I17" s="8" t="s">
        <v>308</v>
      </c>
      <c r="J17" s="8">
        <v>7850</v>
      </c>
      <c r="K17" s="9" t="s">
        <v>9</v>
      </c>
      <c r="L17" s="17" t="s">
        <v>344</v>
      </c>
      <c r="M17" s="7" t="s">
        <v>42</v>
      </c>
      <c r="N17" s="7">
        <v>2568</v>
      </c>
    </row>
    <row r="18" spans="1:14" s="3" customFormat="1" ht="204.75" customHeight="1" x14ac:dyDescent="0.2">
      <c r="A18" s="24">
        <v>13</v>
      </c>
      <c r="B18" s="6" t="s">
        <v>187</v>
      </c>
      <c r="C18" s="10" t="s">
        <v>345</v>
      </c>
      <c r="D18" s="21" t="s">
        <v>347</v>
      </c>
      <c r="E18" s="21" t="s">
        <v>347</v>
      </c>
      <c r="F18" s="7" t="s">
        <v>6</v>
      </c>
      <c r="G18" s="8" t="s">
        <v>346</v>
      </c>
      <c r="H18" s="21" t="s">
        <v>347</v>
      </c>
      <c r="I18" s="8" t="s">
        <v>346</v>
      </c>
      <c r="J18" s="21" t="s">
        <v>347</v>
      </c>
      <c r="K18" s="9" t="s">
        <v>9</v>
      </c>
      <c r="L18" s="8" t="s">
        <v>348</v>
      </c>
      <c r="M18" s="7" t="s">
        <v>42</v>
      </c>
      <c r="N18" s="7">
        <v>2568</v>
      </c>
    </row>
    <row r="19" spans="1:14" s="3" customFormat="1" ht="204.75" customHeight="1" x14ac:dyDescent="0.2">
      <c r="A19" s="24">
        <v>14</v>
      </c>
      <c r="B19" s="6" t="s">
        <v>187</v>
      </c>
      <c r="C19" s="10" t="s">
        <v>349</v>
      </c>
      <c r="D19" s="8">
        <v>10150</v>
      </c>
      <c r="E19" s="8">
        <v>10150</v>
      </c>
      <c r="F19" s="7" t="s">
        <v>6</v>
      </c>
      <c r="G19" s="8" t="s">
        <v>346</v>
      </c>
      <c r="H19" s="8">
        <v>10150</v>
      </c>
      <c r="I19" s="8" t="s">
        <v>346</v>
      </c>
      <c r="J19" s="8">
        <v>10150</v>
      </c>
      <c r="K19" s="9" t="s">
        <v>9</v>
      </c>
      <c r="L19" s="20" t="s">
        <v>350</v>
      </c>
      <c r="M19" s="7" t="s">
        <v>42</v>
      </c>
      <c r="N19" s="7">
        <v>2568</v>
      </c>
    </row>
    <row r="20" spans="1:14" s="3" customFormat="1" ht="204.75" customHeight="1" x14ac:dyDescent="0.2">
      <c r="A20" s="24">
        <v>15</v>
      </c>
      <c r="B20" s="6" t="s">
        <v>187</v>
      </c>
      <c r="C20" s="10" t="s">
        <v>351</v>
      </c>
      <c r="D20" s="8">
        <v>5400</v>
      </c>
      <c r="E20" s="8">
        <v>5400</v>
      </c>
      <c r="F20" s="7" t="s">
        <v>6</v>
      </c>
      <c r="G20" s="8" t="s">
        <v>226</v>
      </c>
      <c r="H20" s="8">
        <v>5400</v>
      </c>
      <c r="I20" s="8" t="s">
        <v>226</v>
      </c>
      <c r="J20" s="8">
        <v>5400</v>
      </c>
      <c r="K20" s="9" t="s">
        <v>9</v>
      </c>
      <c r="L20" s="20" t="s">
        <v>354</v>
      </c>
      <c r="M20" s="7" t="s">
        <v>42</v>
      </c>
      <c r="N20" s="7">
        <v>2568</v>
      </c>
    </row>
    <row r="21" spans="1:14" s="3" customFormat="1" ht="204.75" customHeight="1" x14ac:dyDescent="0.2">
      <c r="A21" s="24">
        <v>16</v>
      </c>
      <c r="B21" s="6" t="s">
        <v>187</v>
      </c>
      <c r="C21" s="10" t="s">
        <v>352</v>
      </c>
      <c r="D21" s="8">
        <v>6400</v>
      </c>
      <c r="E21" s="8">
        <v>6400</v>
      </c>
      <c r="F21" s="7" t="s">
        <v>6</v>
      </c>
      <c r="G21" s="8" t="s">
        <v>277</v>
      </c>
      <c r="H21" s="8">
        <v>6400</v>
      </c>
      <c r="I21" s="8" t="s">
        <v>277</v>
      </c>
      <c r="J21" s="8">
        <v>6400</v>
      </c>
      <c r="K21" s="9" t="s">
        <v>9</v>
      </c>
      <c r="L21" s="20" t="s">
        <v>355</v>
      </c>
      <c r="M21" s="7" t="s">
        <v>42</v>
      </c>
      <c r="N21" s="7">
        <v>2568</v>
      </c>
    </row>
    <row r="22" spans="1:14" s="3" customFormat="1" ht="204.75" customHeight="1" x14ac:dyDescent="0.2">
      <c r="A22" s="24">
        <v>17</v>
      </c>
      <c r="B22" s="6" t="s">
        <v>187</v>
      </c>
      <c r="C22" s="10" t="s">
        <v>353</v>
      </c>
      <c r="D22" s="8">
        <v>7300</v>
      </c>
      <c r="E22" s="8">
        <v>7300</v>
      </c>
      <c r="F22" s="7" t="s">
        <v>6</v>
      </c>
      <c r="G22" s="8" t="s">
        <v>295</v>
      </c>
      <c r="H22" s="8">
        <v>7300</v>
      </c>
      <c r="I22" s="8" t="s">
        <v>295</v>
      </c>
      <c r="J22" s="8">
        <v>7300</v>
      </c>
      <c r="K22" s="9" t="s">
        <v>9</v>
      </c>
      <c r="L22" s="20" t="s">
        <v>356</v>
      </c>
      <c r="M22" s="7" t="s">
        <v>42</v>
      </c>
      <c r="N22" s="7">
        <v>2568</v>
      </c>
    </row>
    <row r="23" spans="1:14" s="3" customFormat="1" ht="204.75" customHeight="1" x14ac:dyDescent="0.2">
      <c r="A23" s="24">
        <v>18</v>
      </c>
      <c r="B23" s="6" t="s">
        <v>31</v>
      </c>
      <c r="C23" s="9" t="s">
        <v>37</v>
      </c>
      <c r="D23" s="8">
        <v>1449000</v>
      </c>
      <c r="E23" s="8">
        <v>1449000</v>
      </c>
      <c r="F23" s="7" t="s">
        <v>16</v>
      </c>
      <c r="G23" s="7" t="s">
        <v>38</v>
      </c>
      <c r="H23" s="10" t="s">
        <v>156</v>
      </c>
      <c r="I23" s="7" t="s">
        <v>39</v>
      </c>
      <c r="J23" s="8">
        <v>1449000</v>
      </c>
      <c r="K23" s="9" t="s">
        <v>40</v>
      </c>
      <c r="L23" s="16" t="s">
        <v>41</v>
      </c>
      <c r="M23" s="7" t="s">
        <v>42</v>
      </c>
      <c r="N23" s="7">
        <v>2568</v>
      </c>
    </row>
    <row r="24" spans="1:14" s="3" customFormat="1" ht="119.25" customHeight="1" x14ac:dyDescent="0.2">
      <c r="A24" s="24">
        <v>19</v>
      </c>
      <c r="B24" s="6" t="s">
        <v>74</v>
      </c>
      <c r="C24" s="9" t="s">
        <v>164</v>
      </c>
      <c r="D24" s="8">
        <v>330000</v>
      </c>
      <c r="E24" s="8">
        <v>330000</v>
      </c>
      <c r="F24" s="7" t="s">
        <v>6</v>
      </c>
      <c r="G24" s="7" t="s">
        <v>76</v>
      </c>
      <c r="H24" s="8">
        <v>330000</v>
      </c>
      <c r="I24" s="7" t="s">
        <v>76</v>
      </c>
      <c r="J24" s="8">
        <v>330000</v>
      </c>
      <c r="K24" s="9" t="s">
        <v>77</v>
      </c>
      <c r="L24" s="16" t="s">
        <v>79</v>
      </c>
      <c r="M24" s="7" t="s">
        <v>42</v>
      </c>
      <c r="N24" s="7">
        <v>2568</v>
      </c>
    </row>
    <row r="25" spans="1:14" ht="44.25" customHeight="1" x14ac:dyDescent="0.2">
      <c r="B25" s="25"/>
      <c r="C25" s="26"/>
      <c r="D25" s="26"/>
      <c r="E25" s="26"/>
      <c r="F25" s="27"/>
      <c r="G25" s="27"/>
      <c r="H25" s="29"/>
      <c r="I25" s="27"/>
      <c r="J25" s="29">
        <f>SUBTOTAL(109,Form_Responses7[ราคาที่ตกลงจ้าง])</f>
        <v>1978691</v>
      </c>
      <c r="K25" s="26"/>
      <c r="L25" s="28"/>
      <c r="M25" s="27"/>
      <c r="N25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zoomScale="50" zoomScaleNormal="50" workbookViewId="0">
      <pane ySplit="5" topLeftCell="A10" activePane="bottomLeft" state="frozen"/>
      <selection pane="bottomLeft" activeCell="D22" sqref="D22:E22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3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9.855468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10" t="s">
        <v>357</v>
      </c>
      <c r="D6" s="8">
        <v>20910</v>
      </c>
      <c r="E6" s="8">
        <v>20910</v>
      </c>
      <c r="F6" s="7" t="s">
        <v>6</v>
      </c>
      <c r="G6" s="7" t="s">
        <v>346</v>
      </c>
      <c r="H6" s="8">
        <v>20910</v>
      </c>
      <c r="I6" s="7" t="s">
        <v>346</v>
      </c>
      <c r="J6" s="8">
        <v>20910</v>
      </c>
      <c r="K6" s="9" t="s">
        <v>9</v>
      </c>
      <c r="L6" s="20" t="s">
        <v>358</v>
      </c>
      <c r="M6" s="7" t="s">
        <v>32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10" t="s">
        <v>359</v>
      </c>
      <c r="D7" s="8">
        <v>82861.87</v>
      </c>
      <c r="E7" s="8">
        <v>82861.87</v>
      </c>
      <c r="F7" s="7" t="s">
        <v>6</v>
      </c>
      <c r="G7" s="7" t="s">
        <v>360</v>
      </c>
      <c r="H7" s="8">
        <v>82861.87</v>
      </c>
      <c r="I7" s="7" t="s">
        <v>360</v>
      </c>
      <c r="J7" s="8">
        <v>82861.87</v>
      </c>
      <c r="K7" s="9" t="s">
        <v>9</v>
      </c>
      <c r="L7" s="20" t="s">
        <v>361</v>
      </c>
      <c r="M7" s="7" t="s">
        <v>32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10" t="s">
        <v>362</v>
      </c>
      <c r="D8" s="21" t="s">
        <v>365</v>
      </c>
      <c r="E8" s="21" t="s">
        <v>365</v>
      </c>
      <c r="F8" s="7" t="s">
        <v>6</v>
      </c>
      <c r="G8" s="8" t="s">
        <v>226</v>
      </c>
      <c r="H8" s="21" t="s">
        <v>365</v>
      </c>
      <c r="I8" s="8" t="s">
        <v>226</v>
      </c>
      <c r="J8" s="21" t="s">
        <v>365</v>
      </c>
      <c r="K8" s="9" t="s">
        <v>9</v>
      </c>
      <c r="L8" s="20" t="s">
        <v>367</v>
      </c>
      <c r="M8" s="7" t="s">
        <v>32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10" t="s">
        <v>363</v>
      </c>
      <c r="D9" s="8">
        <v>11461</v>
      </c>
      <c r="E9" s="8">
        <v>11461</v>
      </c>
      <c r="F9" s="7" t="s">
        <v>6</v>
      </c>
      <c r="G9" s="8" t="s">
        <v>274</v>
      </c>
      <c r="H9" s="8">
        <v>11461</v>
      </c>
      <c r="I9" s="8" t="s">
        <v>274</v>
      </c>
      <c r="J9" s="8">
        <v>11461</v>
      </c>
      <c r="K9" s="9" t="s">
        <v>9</v>
      </c>
      <c r="L9" s="20" t="s">
        <v>368</v>
      </c>
      <c r="M9" s="7" t="s">
        <v>32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10" t="s">
        <v>364</v>
      </c>
      <c r="D10" s="8">
        <v>21000</v>
      </c>
      <c r="E10" s="8">
        <v>21000</v>
      </c>
      <c r="F10" s="7" t="s">
        <v>6</v>
      </c>
      <c r="G10" s="8" t="s">
        <v>366</v>
      </c>
      <c r="H10" s="8">
        <v>21000</v>
      </c>
      <c r="I10" s="8" t="s">
        <v>366</v>
      </c>
      <c r="J10" s="8">
        <v>21000</v>
      </c>
      <c r="K10" s="9" t="s">
        <v>9</v>
      </c>
      <c r="L10" s="20" t="s">
        <v>369</v>
      </c>
      <c r="M10" s="7" t="s">
        <v>32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10" t="s">
        <v>370</v>
      </c>
      <c r="D11" s="8">
        <v>14100</v>
      </c>
      <c r="E11" s="8">
        <v>14100</v>
      </c>
      <c r="F11" s="7" t="s">
        <v>6</v>
      </c>
      <c r="G11" s="8" t="s">
        <v>264</v>
      </c>
      <c r="H11" s="8">
        <v>14100</v>
      </c>
      <c r="I11" s="8" t="s">
        <v>264</v>
      </c>
      <c r="J11" s="8">
        <v>14100</v>
      </c>
      <c r="K11" s="9" t="s">
        <v>9</v>
      </c>
      <c r="L11" s="20" t="s">
        <v>373</v>
      </c>
      <c r="M11" s="7" t="s">
        <v>32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10" t="s">
        <v>371</v>
      </c>
      <c r="D12" s="8">
        <v>7300</v>
      </c>
      <c r="E12" s="8">
        <v>7300</v>
      </c>
      <c r="F12" s="7" t="s">
        <v>6</v>
      </c>
      <c r="G12" s="8" t="s">
        <v>228</v>
      </c>
      <c r="H12" s="8">
        <v>7300</v>
      </c>
      <c r="I12" s="8" t="s">
        <v>228</v>
      </c>
      <c r="J12" s="8">
        <v>7300</v>
      </c>
      <c r="K12" s="9" t="s">
        <v>9</v>
      </c>
      <c r="L12" s="20" t="s">
        <v>372</v>
      </c>
      <c r="M12" s="7" t="s">
        <v>32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10" t="s">
        <v>374</v>
      </c>
      <c r="D13" s="8">
        <v>24930</v>
      </c>
      <c r="E13" s="8">
        <v>24930</v>
      </c>
      <c r="F13" s="7" t="s">
        <v>6</v>
      </c>
      <c r="G13" s="8" t="s">
        <v>283</v>
      </c>
      <c r="H13" s="8">
        <v>24930</v>
      </c>
      <c r="I13" s="8" t="s">
        <v>283</v>
      </c>
      <c r="J13" s="8">
        <v>24930</v>
      </c>
      <c r="K13" s="9" t="s">
        <v>9</v>
      </c>
      <c r="L13" s="20" t="s">
        <v>375</v>
      </c>
      <c r="M13" s="7" t="s">
        <v>32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10" t="s">
        <v>376</v>
      </c>
      <c r="D14" s="8">
        <v>39987.4</v>
      </c>
      <c r="E14" s="8">
        <v>39987.4</v>
      </c>
      <c r="F14" s="7" t="s">
        <v>6</v>
      </c>
      <c r="G14" s="8" t="s">
        <v>283</v>
      </c>
      <c r="H14" s="8">
        <v>39987.4</v>
      </c>
      <c r="I14" s="8" t="s">
        <v>283</v>
      </c>
      <c r="J14" s="8">
        <v>39987.4</v>
      </c>
      <c r="K14" s="9" t="s">
        <v>9</v>
      </c>
      <c r="L14" s="20" t="s">
        <v>380</v>
      </c>
      <c r="M14" s="7" t="s">
        <v>32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10" t="s">
        <v>377</v>
      </c>
      <c r="D15" s="8">
        <v>65600</v>
      </c>
      <c r="E15" s="8">
        <v>65600</v>
      </c>
      <c r="F15" s="7" t="s">
        <v>6</v>
      </c>
      <c r="G15" s="8" t="s">
        <v>378</v>
      </c>
      <c r="H15" s="8">
        <v>65600</v>
      </c>
      <c r="I15" s="8" t="s">
        <v>378</v>
      </c>
      <c r="J15" s="8">
        <v>65600</v>
      </c>
      <c r="K15" s="9" t="s">
        <v>9</v>
      </c>
      <c r="L15" s="20" t="s">
        <v>379</v>
      </c>
      <c r="M15" s="7" t="s">
        <v>32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10" t="s">
        <v>391</v>
      </c>
      <c r="D16" s="8">
        <v>7552.06</v>
      </c>
      <c r="E16" s="8">
        <v>7552.06</v>
      </c>
      <c r="F16" s="7" t="s">
        <v>6</v>
      </c>
      <c r="G16" s="8" t="s">
        <v>224</v>
      </c>
      <c r="H16" s="8">
        <v>7552.06</v>
      </c>
      <c r="I16" s="8" t="s">
        <v>224</v>
      </c>
      <c r="J16" s="8">
        <v>7552.06</v>
      </c>
      <c r="K16" s="9" t="s">
        <v>9</v>
      </c>
      <c r="L16" s="20" t="s">
        <v>394</v>
      </c>
      <c r="M16" s="7" t="s">
        <v>32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10" t="s">
        <v>396</v>
      </c>
      <c r="D17" s="21">
        <v>29870</v>
      </c>
      <c r="E17" s="21">
        <v>29870</v>
      </c>
      <c r="F17" s="7" t="s">
        <v>6</v>
      </c>
      <c r="G17" s="8" t="s">
        <v>283</v>
      </c>
      <c r="H17" s="21">
        <v>29870</v>
      </c>
      <c r="I17" s="8" t="s">
        <v>283</v>
      </c>
      <c r="J17" s="21">
        <v>29870</v>
      </c>
      <c r="K17" s="9" t="s">
        <v>9</v>
      </c>
      <c r="L17" s="20" t="s">
        <v>401</v>
      </c>
      <c r="M17" s="7" t="s">
        <v>32</v>
      </c>
      <c r="N17" s="7">
        <v>2568</v>
      </c>
    </row>
    <row r="18" spans="1:14" s="3" customFormat="1" ht="119.25" customHeight="1" x14ac:dyDescent="0.2">
      <c r="A18" s="24">
        <v>13</v>
      </c>
      <c r="B18" s="6" t="s">
        <v>74</v>
      </c>
      <c r="C18" s="9" t="s">
        <v>75</v>
      </c>
      <c r="D18" s="8">
        <v>60000</v>
      </c>
      <c r="E18" s="8">
        <v>60000</v>
      </c>
      <c r="F18" s="7" t="s">
        <v>6</v>
      </c>
      <c r="G18" s="7" t="s">
        <v>76</v>
      </c>
      <c r="H18" s="8">
        <v>60000</v>
      </c>
      <c r="I18" s="7" t="s">
        <v>76</v>
      </c>
      <c r="J18" s="8">
        <v>60000</v>
      </c>
      <c r="K18" s="9" t="s">
        <v>77</v>
      </c>
      <c r="L18" s="16" t="s">
        <v>78</v>
      </c>
      <c r="M18" s="7" t="s">
        <v>32</v>
      </c>
      <c r="N18" s="7">
        <v>2568</v>
      </c>
    </row>
    <row r="19" spans="1:14" s="3" customFormat="1" ht="119.25" customHeight="1" x14ac:dyDescent="0.2">
      <c r="A19" s="24">
        <v>14</v>
      </c>
      <c r="B19" s="6" t="s">
        <v>31</v>
      </c>
      <c r="C19" s="9" t="s">
        <v>160</v>
      </c>
      <c r="D19" s="8">
        <v>1268000</v>
      </c>
      <c r="E19" s="8">
        <v>1268000</v>
      </c>
      <c r="F19" s="7" t="s">
        <v>43</v>
      </c>
      <c r="G19" s="7" t="s">
        <v>44</v>
      </c>
      <c r="H19" s="8">
        <v>1269000</v>
      </c>
      <c r="I19" s="7" t="s">
        <v>44</v>
      </c>
      <c r="J19" s="8">
        <v>1268000</v>
      </c>
      <c r="K19" s="9" t="s">
        <v>45</v>
      </c>
      <c r="L19" s="16" t="s">
        <v>46</v>
      </c>
      <c r="M19" s="7" t="s">
        <v>32</v>
      </c>
      <c r="N19" s="7">
        <v>2568</v>
      </c>
    </row>
    <row r="20" spans="1:14" s="3" customFormat="1" ht="119.25" customHeight="1" x14ac:dyDescent="0.2">
      <c r="A20" s="24">
        <v>15</v>
      </c>
      <c r="B20" s="6" t="s">
        <v>107</v>
      </c>
      <c r="C20" s="9" t="s">
        <v>122</v>
      </c>
      <c r="D20" s="8">
        <v>500000</v>
      </c>
      <c r="E20" s="8">
        <v>500000</v>
      </c>
      <c r="F20" s="7" t="s">
        <v>6</v>
      </c>
      <c r="G20" s="7" t="s">
        <v>123</v>
      </c>
      <c r="H20" s="8">
        <v>500000</v>
      </c>
      <c r="I20" s="7" t="s">
        <v>123</v>
      </c>
      <c r="J20" s="8">
        <v>500000</v>
      </c>
      <c r="K20" s="9" t="s">
        <v>45</v>
      </c>
      <c r="L20" s="16" t="s">
        <v>124</v>
      </c>
      <c r="M20" s="7" t="s">
        <v>32</v>
      </c>
      <c r="N20" s="7">
        <v>2568</v>
      </c>
    </row>
    <row r="21" spans="1:14" s="3" customFormat="1" ht="119.25" customHeight="1" x14ac:dyDescent="0.2">
      <c r="A21" s="24">
        <v>16</v>
      </c>
      <c r="B21" s="6" t="s">
        <v>107</v>
      </c>
      <c r="C21" s="9" t="s">
        <v>657</v>
      </c>
      <c r="D21" s="8">
        <v>1495000</v>
      </c>
      <c r="E21" s="8">
        <v>1495000</v>
      </c>
      <c r="F21" s="7" t="s">
        <v>16</v>
      </c>
      <c r="G21" s="7" t="s">
        <v>125</v>
      </c>
      <c r="H21" s="8">
        <v>1500000</v>
      </c>
      <c r="I21" s="7" t="s">
        <v>125</v>
      </c>
      <c r="J21" s="8">
        <v>1495000</v>
      </c>
      <c r="K21" s="9" t="s">
        <v>45</v>
      </c>
      <c r="L21" s="16" t="s">
        <v>126</v>
      </c>
      <c r="M21" s="7" t="s">
        <v>32</v>
      </c>
      <c r="N21" s="7">
        <v>2568</v>
      </c>
    </row>
    <row r="22" spans="1:14" s="3" customFormat="1" ht="183" customHeight="1" x14ac:dyDescent="0.2">
      <c r="A22" s="24">
        <v>17</v>
      </c>
      <c r="B22" s="6" t="s">
        <v>107</v>
      </c>
      <c r="C22" s="9" t="s">
        <v>194</v>
      </c>
      <c r="D22" s="8">
        <v>1470000</v>
      </c>
      <c r="E22" s="8">
        <v>1468316.67</v>
      </c>
      <c r="F22" s="7" t="s">
        <v>16</v>
      </c>
      <c r="G22" s="7" t="s">
        <v>195</v>
      </c>
      <c r="H22" s="8" t="s">
        <v>196</v>
      </c>
      <c r="I22" s="7" t="s">
        <v>197</v>
      </c>
      <c r="J22" s="8">
        <v>1344000</v>
      </c>
      <c r="K22" s="9" t="s">
        <v>198</v>
      </c>
      <c r="L22" s="16" t="s">
        <v>199</v>
      </c>
      <c r="M22" s="7" t="s">
        <v>32</v>
      </c>
      <c r="N22" s="7">
        <v>2569</v>
      </c>
    </row>
    <row r="23" spans="1:14" ht="30.75" customHeight="1" x14ac:dyDescent="0.2">
      <c r="B23" s="25"/>
      <c r="C23" s="26"/>
      <c r="D23" s="26"/>
      <c r="E23" s="26"/>
      <c r="F23" s="27"/>
      <c r="G23" s="27"/>
      <c r="H23" s="29"/>
      <c r="I23" s="27"/>
      <c r="J23" s="29">
        <f>SUBTOTAL(109,Form_Responses8[ราคาที่ตกลงจ้าง])</f>
        <v>4992572.33</v>
      </c>
      <c r="K23" s="26"/>
      <c r="L23" s="28"/>
      <c r="M23" s="27"/>
      <c r="N23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7"/>
  <sheetViews>
    <sheetView zoomScale="30" zoomScaleNormal="30" workbookViewId="0">
      <pane ySplit="5" topLeftCell="A23" activePane="bottomLeft" state="frozen"/>
      <selection pane="bottomLeft" activeCell="D5" sqref="D5:E5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32.4257812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2.71093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10" t="s">
        <v>381</v>
      </c>
      <c r="D6" s="8">
        <v>39335</v>
      </c>
      <c r="E6" s="8">
        <v>39335</v>
      </c>
      <c r="F6" s="7" t="s">
        <v>6</v>
      </c>
      <c r="G6" s="8" t="s">
        <v>277</v>
      </c>
      <c r="H6" s="8">
        <v>39335</v>
      </c>
      <c r="I6" s="8" t="s">
        <v>277</v>
      </c>
      <c r="J6" s="8">
        <v>39335</v>
      </c>
      <c r="K6" s="9" t="s">
        <v>9</v>
      </c>
      <c r="L6" s="20" t="s">
        <v>383</v>
      </c>
      <c r="M6" s="7" t="s">
        <v>15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10" t="s">
        <v>382</v>
      </c>
      <c r="D7" s="8">
        <v>5000</v>
      </c>
      <c r="E7" s="8">
        <v>5000</v>
      </c>
      <c r="F7" s="7" t="s">
        <v>6</v>
      </c>
      <c r="G7" s="8" t="s">
        <v>271</v>
      </c>
      <c r="H7" s="8">
        <v>5000</v>
      </c>
      <c r="I7" s="8" t="s">
        <v>271</v>
      </c>
      <c r="J7" s="8">
        <v>5000</v>
      </c>
      <c r="K7" s="9" t="s">
        <v>9</v>
      </c>
      <c r="L7" s="20" t="s">
        <v>384</v>
      </c>
      <c r="M7" s="7" t="s">
        <v>15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10" t="s">
        <v>385</v>
      </c>
      <c r="D8" s="8">
        <v>17480</v>
      </c>
      <c r="E8" s="8">
        <v>17480</v>
      </c>
      <c r="F8" s="7" t="s">
        <v>6</v>
      </c>
      <c r="G8" s="8" t="s">
        <v>277</v>
      </c>
      <c r="H8" s="8">
        <v>17480</v>
      </c>
      <c r="I8" s="8" t="s">
        <v>277</v>
      </c>
      <c r="J8" s="8">
        <v>17480</v>
      </c>
      <c r="K8" s="9" t="s">
        <v>9</v>
      </c>
      <c r="L8" s="8" t="s">
        <v>386</v>
      </c>
      <c r="M8" s="7" t="s">
        <v>15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10" t="s">
        <v>387</v>
      </c>
      <c r="D9" s="8">
        <v>15600</v>
      </c>
      <c r="E9" s="8">
        <v>15600</v>
      </c>
      <c r="F9" s="7" t="s">
        <v>6</v>
      </c>
      <c r="G9" s="8" t="s">
        <v>226</v>
      </c>
      <c r="H9" s="8">
        <v>15600</v>
      </c>
      <c r="I9" s="8" t="s">
        <v>226</v>
      </c>
      <c r="J9" s="8">
        <v>15600</v>
      </c>
      <c r="K9" s="9" t="s">
        <v>9</v>
      </c>
      <c r="L9" s="20" t="s">
        <v>388</v>
      </c>
      <c r="M9" s="7" t="s">
        <v>15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10" t="s">
        <v>389</v>
      </c>
      <c r="D10" s="8">
        <v>27725</v>
      </c>
      <c r="E10" s="8">
        <v>27725</v>
      </c>
      <c r="F10" s="7" t="s">
        <v>6</v>
      </c>
      <c r="G10" s="8" t="s">
        <v>346</v>
      </c>
      <c r="H10" s="8">
        <v>27725</v>
      </c>
      <c r="I10" s="8" t="s">
        <v>346</v>
      </c>
      <c r="J10" s="8">
        <v>27725</v>
      </c>
      <c r="K10" s="9" t="s">
        <v>9</v>
      </c>
      <c r="L10" s="20" t="s">
        <v>392</v>
      </c>
      <c r="M10" s="7" t="s">
        <v>15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10" t="s">
        <v>390</v>
      </c>
      <c r="D11" s="8">
        <v>5300</v>
      </c>
      <c r="E11" s="8">
        <v>5300</v>
      </c>
      <c r="F11" s="7" t="s">
        <v>6</v>
      </c>
      <c r="G11" s="8" t="s">
        <v>346</v>
      </c>
      <c r="H11" s="8">
        <v>5300</v>
      </c>
      <c r="I11" s="8" t="s">
        <v>346</v>
      </c>
      <c r="J11" s="8">
        <v>5300</v>
      </c>
      <c r="K11" s="9" t="s">
        <v>9</v>
      </c>
      <c r="L11" s="20" t="s">
        <v>393</v>
      </c>
      <c r="M11" s="7" t="s">
        <v>15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10" t="s">
        <v>398</v>
      </c>
      <c r="D12" s="21" t="s">
        <v>399</v>
      </c>
      <c r="E12" s="21" t="s">
        <v>399</v>
      </c>
      <c r="F12" s="7" t="s">
        <v>6</v>
      </c>
      <c r="G12" s="8" t="s">
        <v>295</v>
      </c>
      <c r="H12" s="21" t="s">
        <v>399</v>
      </c>
      <c r="I12" s="21" t="s">
        <v>295</v>
      </c>
      <c r="J12" s="21" t="s">
        <v>399</v>
      </c>
      <c r="K12" s="9" t="s">
        <v>9</v>
      </c>
      <c r="L12" s="20" t="s">
        <v>403</v>
      </c>
      <c r="M12" s="7" t="s">
        <v>15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10" t="s">
        <v>404</v>
      </c>
      <c r="D13" s="21">
        <v>21000</v>
      </c>
      <c r="E13" s="21">
        <v>21000</v>
      </c>
      <c r="F13" s="7" t="s">
        <v>6</v>
      </c>
      <c r="G13" s="7" t="s">
        <v>295</v>
      </c>
      <c r="H13" s="21">
        <v>21000</v>
      </c>
      <c r="I13" s="7" t="s">
        <v>295</v>
      </c>
      <c r="J13" s="21">
        <v>21000</v>
      </c>
      <c r="K13" s="9" t="s">
        <v>9</v>
      </c>
      <c r="L13" s="7" t="s">
        <v>405</v>
      </c>
      <c r="M13" s="7" t="s">
        <v>15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10" t="s">
        <v>406</v>
      </c>
      <c r="D14" s="8">
        <v>7000</v>
      </c>
      <c r="E14" s="8">
        <v>7000</v>
      </c>
      <c r="F14" s="7" t="s">
        <v>6</v>
      </c>
      <c r="G14" s="7" t="s">
        <v>407</v>
      </c>
      <c r="H14" s="8">
        <v>7000</v>
      </c>
      <c r="I14" s="7" t="s">
        <v>407</v>
      </c>
      <c r="J14" s="8">
        <v>7000</v>
      </c>
      <c r="K14" s="9" t="s">
        <v>9</v>
      </c>
      <c r="L14" s="20" t="s">
        <v>408</v>
      </c>
      <c r="M14" s="7" t="s">
        <v>15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10" t="s">
        <v>409</v>
      </c>
      <c r="D15" s="8">
        <v>10000</v>
      </c>
      <c r="E15" s="8">
        <v>10000</v>
      </c>
      <c r="F15" s="7" t="s">
        <v>6</v>
      </c>
      <c r="G15" s="7" t="s">
        <v>326</v>
      </c>
      <c r="H15" s="8">
        <v>10000</v>
      </c>
      <c r="I15" s="7" t="s">
        <v>326</v>
      </c>
      <c r="J15" s="8">
        <v>10000</v>
      </c>
      <c r="K15" s="9" t="s">
        <v>9</v>
      </c>
      <c r="L15" s="20" t="s">
        <v>412</v>
      </c>
      <c r="M15" s="7" t="s">
        <v>15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10" t="s">
        <v>416</v>
      </c>
      <c r="D16" s="8">
        <v>6000</v>
      </c>
      <c r="E16" s="8">
        <v>6000</v>
      </c>
      <c r="F16" s="7" t="s">
        <v>6</v>
      </c>
      <c r="G16" s="8" t="s">
        <v>226</v>
      </c>
      <c r="H16" s="8">
        <v>6000</v>
      </c>
      <c r="I16" s="8" t="s">
        <v>226</v>
      </c>
      <c r="J16" s="8">
        <v>6000</v>
      </c>
      <c r="K16" s="9" t="s">
        <v>9</v>
      </c>
      <c r="L16" s="20" t="s">
        <v>417</v>
      </c>
      <c r="M16" s="7" t="s">
        <v>15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10" t="s">
        <v>276</v>
      </c>
      <c r="D17" s="8">
        <v>7000</v>
      </c>
      <c r="E17" s="8">
        <v>7000</v>
      </c>
      <c r="F17" s="7" t="s">
        <v>6</v>
      </c>
      <c r="G17" s="8" t="s">
        <v>277</v>
      </c>
      <c r="H17" s="8">
        <v>7000</v>
      </c>
      <c r="I17" s="8" t="s">
        <v>277</v>
      </c>
      <c r="J17" s="8">
        <v>7000</v>
      </c>
      <c r="K17" s="9" t="s">
        <v>9</v>
      </c>
      <c r="L17" s="20" t="s">
        <v>424</v>
      </c>
      <c r="M17" s="7" t="s">
        <v>15</v>
      </c>
      <c r="N17" s="7">
        <v>2568</v>
      </c>
    </row>
    <row r="18" spans="1:14" s="3" customFormat="1" ht="204.75" customHeight="1" x14ac:dyDescent="0.2">
      <c r="A18" s="24">
        <v>13</v>
      </c>
      <c r="B18" s="6" t="s">
        <v>187</v>
      </c>
      <c r="C18" s="10" t="s">
        <v>420</v>
      </c>
      <c r="D18" s="8">
        <v>6000</v>
      </c>
      <c r="E18" s="8">
        <v>6000</v>
      </c>
      <c r="F18" s="7" t="s">
        <v>6</v>
      </c>
      <c r="G18" s="8" t="s">
        <v>421</v>
      </c>
      <c r="H18" s="8">
        <v>6000</v>
      </c>
      <c r="I18" s="8" t="s">
        <v>421</v>
      </c>
      <c r="J18" s="8">
        <v>6000</v>
      </c>
      <c r="K18" s="9" t="s">
        <v>9</v>
      </c>
      <c r="L18" s="20" t="s">
        <v>423</v>
      </c>
      <c r="M18" s="7" t="s">
        <v>15</v>
      </c>
      <c r="N18" s="7">
        <v>2568</v>
      </c>
    </row>
    <row r="19" spans="1:14" s="3" customFormat="1" ht="204.75" customHeight="1" x14ac:dyDescent="0.2">
      <c r="A19" s="24">
        <v>14</v>
      </c>
      <c r="B19" s="6" t="s">
        <v>187</v>
      </c>
      <c r="C19" s="10" t="s">
        <v>276</v>
      </c>
      <c r="D19" s="8">
        <v>5400</v>
      </c>
      <c r="E19" s="8">
        <v>5400</v>
      </c>
      <c r="F19" s="7" t="s">
        <v>6</v>
      </c>
      <c r="G19" s="8" t="s">
        <v>277</v>
      </c>
      <c r="H19" s="8">
        <v>5400</v>
      </c>
      <c r="I19" s="8" t="s">
        <v>277</v>
      </c>
      <c r="J19" s="8">
        <v>5400</v>
      </c>
      <c r="K19" s="9" t="s">
        <v>9</v>
      </c>
      <c r="L19" s="20" t="s">
        <v>425</v>
      </c>
      <c r="M19" s="7" t="s">
        <v>15</v>
      </c>
      <c r="N19" s="7">
        <v>2568</v>
      </c>
    </row>
    <row r="20" spans="1:14" s="3" customFormat="1" ht="204.75" customHeight="1" x14ac:dyDescent="0.2">
      <c r="A20" s="24">
        <v>15</v>
      </c>
      <c r="B20" s="6" t="s">
        <v>187</v>
      </c>
      <c r="C20" s="9" t="s">
        <v>434</v>
      </c>
      <c r="D20" s="8">
        <v>66400</v>
      </c>
      <c r="E20" s="8">
        <v>66400</v>
      </c>
      <c r="F20" s="7" t="s">
        <v>6</v>
      </c>
      <c r="G20" s="8" t="s">
        <v>435</v>
      </c>
      <c r="H20" s="8">
        <v>66400</v>
      </c>
      <c r="I20" s="8" t="s">
        <v>435</v>
      </c>
      <c r="J20" s="8">
        <v>66400</v>
      </c>
      <c r="K20" s="9" t="s">
        <v>9</v>
      </c>
      <c r="L20" s="20" t="s">
        <v>441</v>
      </c>
      <c r="M20" s="7" t="s">
        <v>15</v>
      </c>
      <c r="N20" s="7">
        <v>2568</v>
      </c>
    </row>
    <row r="21" spans="1:14" s="3" customFormat="1" ht="204.75" customHeight="1" x14ac:dyDescent="0.2">
      <c r="A21" s="24">
        <v>16</v>
      </c>
      <c r="B21" s="6" t="s">
        <v>187</v>
      </c>
      <c r="C21" s="9" t="s">
        <v>442</v>
      </c>
      <c r="D21" s="8">
        <v>17930</v>
      </c>
      <c r="E21" s="8">
        <v>17930</v>
      </c>
      <c r="F21" s="7" t="s">
        <v>6</v>
      </c>
      <c r="G21" s="8" t="s">
        <v>447</v>
      </c>
      <c r="H21" s="8">
        <v>17930</v>
      </c>
      <c r="I21" s="8" t="s">
        <v>447</v>
      </c>
      <c r="J21" s="8">
        <v>17930</v>
      </c>
      <c r="K21" s="9" t="s">
        <v>9</v>
      </c>
      <c r="L21" s="20" t="s">
        <v>444</v>
      </c>
      <c r="M21" s="7" t="s">
        <v>15</v>
      </c>
      <c r="N21" s="7">
        <v>2568</v>
      </c>
    </row>
    <row r="22" spans="1:14" s="3" customFormat="1" ht="119.25" customHeight="1" x14ac:dyDescent="0.2">
      <c r="A22" s="24">
        <v>17</v>
      </c>
      <c r="B22" s="6" t="s">
        <v>4</v>
      </c>
      <c r="C22" s="9" t="s">
        <v>12</v>
      </c>
      <c r="D22" s="8">
        <v>34510</v>
      </c>
      <c r="E22" s="8">
        <v>34510</v>
      </c>
      <c r="F22" s="7" t="s">
        <v>6</v>
      </c>
      <c r="G22" s="7" t="s">
        <v>13</v>
      </c>
      <c r="H22" s="8">
        <v>34510</v>
      </c>
      <c r="I22" s="7" t="s">
        <v>13</v>
      </c>
      <c r="J22" s="8">
        <v>34510</v>
      </c>
      <c r="K22" s="9" t="s">
        <v>9</v>
      </c>
      <c r="L22" s="18" t="s">
        <v>14</v>
      </c>
      <c r="M22" s="7" t="s">
        <v>15</v>
      </c>
      <c r="N22" s="7">
        <v>2568</v>
      </c>
    </row>
    <row r="23" spans="1:14" s="3" customFormat="1" ht="216.75" customHeight="1" x14ac:dyDescent="0.2">
      <c r="A23" s="24">
        <v>18</v>
      </c>
      <c r="B23" s="6" t="s">
        <v>18</v>
      </c>
      <c r="C23" s="9" t="s">
        <v>19</v>
      </c>
      <c r="D23" s="8">
        <v>21000</v>
      </c>
      <c r="E23" s="8">
        <v>21000</v>
      </c>
      <c r="F23" s="7" t="s">
        <v>6</v>
      </c>
      <c r="G23" s="9" t="s">
        <v>151</v>
      </c>
      <c r="H23" s="10" t="s">
        <v>200</v>
      </c>
      <c r="I23" s="7" t="s">
        <v>20</v>
      </c>
      <c r="J23" s="8">
        <v>21000</v>
      </c>
      <c r="K23" s="9" t="s">
        <v>21</v>
      </c>
      <c r="L23" s="16" t="s">
        <v>22</v>
      </c>
      <c r="M23" s="7" t="s">
        <v>15</v>
      </c>
      <c r="N23" s="7">
        <v>2568</v>
      </c>
    </row>
    <row r="24" spans="1:14" s="3" customFormat="1" ht="136.5" customHeight="1" x14ac:dyDescent="0.2">
      <c r="A24" s="24">
        <v>19</v>
      </c>
      <c r="B24" s="6" t="s">
        <v>18</v>
      </c>
      <c r="C24" s="9" t="s">
        <v>23</v>
      </c>
      <c r="D24" s="8">
        <v>2100</v>
      </c>
      <c r="E24" s="8">
        <v>2100</v>
      </c>
      <c r="F24" s="7" t="s">
        <v>6</v>
      </c>
      <c r="G24" s="9" t="s">
        <v>153</v>
      </c>
      <c r="H24" s="10" t="s">
        <v>201</v>
      </c>
      <c r="I24" s="7" t="s">
        <v>24</v>
      </c>
      <c r="J24" s="8">
        <v>2100</v>
      </c>
      <c r="K24" s="9" t="s">
        <v>21</v>
      </c>
      <c r="L24" s="16" t="s">
        <v>25</v>
      </c>
      <c r="M24" s="7" t="s">
        <v>15</v>
      </c>
      <c r="N24" s="7">
        <v>2568</v>
      </c>
    </row>
    <row r="25" spans="1:14" s="3" customFormat="1" ht="147.75" customHeight="1" x14ac:dyDescent="0.2">
      <c r="A25" s="24">
        <v>20</v>
      </c>
      <c r="B25" s="6" t="s">
        <v>18</v>
      </c>
      <c r="C25" s="9" t="s">
        <v>26</v>
      </c>
      <c r="D25" s="8">
        <v>20000</v>
      </c>
      <c r="E25" s="8">
        <v>20000</v>
      </c>
      <c r="F25" s="7" t="s">
        <v>6</v>
      </c>
      <c r="G25" s="7" t="s">
        <v>152</v>
      </c>
      <c r="H25" s="10" t="s">
        <v>154</v>
      </c>
      <c r="I25" s="7" t="s">
        <v>27</v>
      </c>
      <c r="J25" s="8">
        <v>20000</v>
      </c>
      <c r="K25" s="9" t="s">
        <v>21</v>
      </c>
      <c r="L25" s="16" t="s">
        <v>28</v>
      </c>
      <c r="M25" s="7" t="s">
        <v>15</v>
      </c>
      <c r="N25" s="7">
        <v>2568</v>
      </c>
    </row>
    <row r="26" spans="1:14" s="3" customFormat="1" ht="154.5" customHeight="1" x14ac:dyDescent="0.2">
      <c r="A26" s="24">
        <v>21</v>
      </c>
      <c r="B26" s="6" t="s">
        <v>18</v>
      </c>
      <c r="C26" s="9" t="s">
        <v>29</v>
      </c>
      <c r="D26" s="8">
        <v>2800</v>
      </c>
      <c r="E26" s="8">
        <v>2800</v>
      </c>
      <c r="F26" s="7" t="s">
        <v>6</v>
      </c>
      <c r="G26" s="7" t="s">
        <v>155</v>
      </c>
      <c r="H26" s="10" t="s">
        <v>202</v>
      </c>
      <c r="I26" s="7" t="s">
        <v>27</v>
      </c>
      <c r="J26" s="8">
        <v>2800</v>
      </c>
      <c r="K26" s="9" t="s">
        <v>21</v>
      </c>
      <c r="L26" s="16" t="s">
        <v>30</v>
      </c>
      <c r="M26" s="7" t="s">
        <v>15</v>
      </c>
      <c r="N26" s="7">
        <v>2568</v>
      </c>
    </row>
    <row r="27" spans="1:14" ht="45.75" customHeight="1" x14ac:dyDescent="0.2">
      <c r="B27" s="25"/>
      <c r="C27" s="26"/>
      <c r="D27" s="26"/>
      <c r="E27" s="26"/>
      <c r="F27" s="27"/>
      <c r="G27" s="27"/>
      <c r="H27" s="29"/>
      <c r="I27" s="27"/>
      <c r="J27" s="29">
        <f>SUBTOTAL(109,Form_Responses9[ราคาที่ตกลงจ้าง])</f>
        <v>337580</v>
      </c>
      <c r="K27" s="26"/>
      <c r="L27" s="28"/>
      <c r="M27" s="27"/>
      <c r="N27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zoomScale="50" zoomScaleNormal="50" workbookViewId="0">
      <pane ySplit="5" topLeftCell="A21" activePane="bottomLeft" state="frozen"/>
      <selection pane="bottomLeft" activeCell="D20" sqref="D20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28.710937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2.71093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10" t="s">
        <v>395</v>
      </c>
      <c r="D6" s="21">
        <v>9425</v>
      </c>
      <c r="E6" s="21">
        <v>9425</v>
      </c>
      <c r="F6" s="7" t="s">
        <v>6</v>
      </c>
      <c r="G6" s="8" t="s">
        <v>226</v>
      </c>
      <c r="H6" s="21">
        <v>9425</v>
      </c>
      <c r="I6" s="21" t="s">
        <v>226</v>
      </c>
      <c r="J6" s="21">
        <v>9425</v>
      </c>
      <c r="K6" s="9" t="s">
        <v>9</v>
      </c>
      <c r="L6" s="20" t="s">
        <v>400</v>
      </c>
      <c r="M6" s="7" t="s">
        <v>11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10" t="s">
        <v>397</v>
      </c>
      <c r="D7" s="21">
        <v>21000</v>
      </c>
      <c r="E7" s="21">
        <v>21000</v>
      </c>
      <c r="F7" s="7" t="s">
        <v>6</v>
      </c>
      <c r="G7" s="8" t="s">
        <v>295</v>
      </c>
      <c r="H7" s="21">
        <v>21000</v>
      </c>
      <c r="I7" s="21" t="s">
        <v>295</v>
      </c>
      <c r="J7" s="21">
        <v>21000</v>
      </c>
      <c r="K7" s="9" t="s">
        <v>9</v>
      </c>
      <c r="L7" s="20" t="s">
        <v>402</v>
      </c>
      <c r="M7" s="7" t="s">
        <v>11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10" t="s">
        <v>411</v>
      </c>
      <c r="D8" s="8">
        <v>37000</v>
      </c>
      <c r="E8" s="8">
        <v>37000</v>
      </c>
      <c r="F8" s="7" t="s">
        <v>6</v>
      </c>
      <c r="G8" s="8" t="s">
        <v>346</v>
      </c>
      <c r="H8" s="8">
        <v>37000</v>
      </c>
      <c r="I8" s="7" t="s">
        <v>346</v>
      </c>
      <c r="J8" s="8">
        <v>37000</v>
      </c>
      <c r="K8" s="9" t="s">
        <v>9</v>
      </c>
      <c r="L8" s="20" t="s">
        <v>413</v>
      </c>
      <c r="M8" s="7" t="s">
        <v>11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10" t="s">
        <v>410</v>
      </c>
      <c r="D9" s="8">
        <v>12800</v>
      </c>
      <c r="E9" s="8">
        <v>12800</v>
      </c>
      <c r="F9" s="7" t="s">
        <v>6</v>
      </c>
      <c r="G9" s="8" t="s">
        <v>415</v>
      </c>
      <c r="H9" s="8">
        <v>12800</v>
      </c>
      <c r="I9" s="8" t="s">
        <v>226</v>
      </c>
      <c r="J9" s="8">
        <v>12800</v>
      </c>
      <c r="K9" s="9" t="s">
        <v>9</v>
      </c>
      <c r="L9" s="20" t="s">
        <v>414</v>
      </c>
      <c r="M9" s="7" t="s">
        <v>11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10" t="s">
        <v>357</v>
      </c>
      <c r="D10" s="8">
        <v>12500</v>
      </c>
      <c r="E10" s="8">
        <v>12500</v>
      </c>
      <c r="F10" s="7" t="s">
        <v>6</v>
      </c>
      <c r="G10" s="8" t="s">
        <v>346</v>
      </c>
      <c r="H10" s="8">
        <v>12500</v>
      </c>
      <c r="I10" s="8" t="s">
        <v>346</v>
      </c>
      <c r="J10" s="8">
        <v>12500</v>
      </c>
      <c r="K10" s="9" t="s">
        <v>9</v>
      </c>
      <c r="L10" s="20" t="s">
        <v>418</v>
      </c>
      <c r="M10" s="7" t="s">
        <v>11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10" t="s">
        <v>419</v>
      </c>
      <c r="D11" s="8">
        <v>13520</v>
      </c>
      <c r="E11" s="8">
        <v>13520</v>
      </c>
      <c r="F11" s="7" t="s">
        <v>6</v>
      </c>
      <c r="G11" s="8" t="s">
        <v>277</v>
      </c>
      <c r="H11" s="8">
        <v>13520</v>
      </c>
      <c r="I11" s="8" t="s">
        <v>277</v>
      </c>
      <c r="J11" s="8">
        <v>13520</v>
      </c>
      <c r="K11" s="9" t="s">
        <v>9</v>
      </c>
      <c r="L11" s="20" t="s">
        <v>422</v>
      </c>
      <c r="M11" s="7" t="s">
        <v>11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10" t="s">
        <v>426</v>
      </c>
      <c r="D12" s="8">
        <v>29000</v>
      </c>
      <c r="E12" s="8">
        <v>29000</v>
      </c>
      <c r="F12" s="7" t="s">
        <v>6</v>
      </c>
      <c r="G12" s="8" t="s">
        <v>264</v>
      </c>
      <c r="H12" s="8">
        <v>29000</v>
      </c>
      <c r="I12" s="8" t="s">
        <v>264</v>
      </c>
      <c r="J12" s="8">
        <v>29000</v>
      </c>
      <c r="K12" s="9" t="s">
        <v>9</v>
      </c>
      <c r="L12" s="20" t="s">
        <v>429</v>
      </c>
      <c r="M12" s="7" t="s">
        <v>11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10" t="s">
        <v>427</v>
      </c>
      <c r="D13" s="8">
        <v>14400</v>
      </c>
      <c r="E13" s="8">
        <v>14400</v>
      </c>
      <c r="F13" s="7" t="s">
        <v>6</v>
      </c>
      <c r="G13" s="8" t="s">
        <v>226</v>
      </c>
      <c r="H13" s="8">
        <v>14400</v>
      </c>
      <c r="I13" s="8" t="s">
        <v>226</v>
      </c>
      <c r="J13" s="8">
        <v>14400</v>
      </c>
      <c r="K13" s="9" t="s">
        <v>9</v>
      </c>
      <c r="L13" s="20" t="s">
        <v>437</v>
      </c>
      <c r="M13" s="7" t="s">
        <v>11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10" t="s">
        <v>428</v>
      </c>
      <c r="D14" s="8">
        <v>10000</v>
      </c>
      <c r="E14" s="8">
        <v>10000</v>
      </c>
      <c r="F14" s="7" t="s">
        <v>6</v>
      </c>
      <c r="G14" s="8" t="s">
        <v>326</v>
      </c>
      <c r="H14" s="8">
        <v>10000</v>
      </c>
      <c r="I14" s="8" t="s">
        <v>326</v>
      </c>
      <c r="J14" s="8">
        <v>10000</v>
      </c>
      <c r="K14" s="9" t="s">
        <v>9</v>
      </c>
      <c r="L14" s="20" t="s">
        <v>436</v>
      </c>
      <c r="M14" s="7" t="s">
        <v>11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10" t="s">
        <v>430</v>
      </c>
      <c r="D15" s="8">
        <v>8697</v>
      </c>
      <c r="E15" s="8">
        <v>8697</v>
      </c>
      <c r="F15" s="7" t="s">
        <v>6</v>
      </c>
      <c r="G15" s="8" t="s">
        <v>274</v>
      </c>
      <c r="H15" s="8">
        <v>8697</v>
      </c>
      <c r="I15" s="8" t="s">
        <v>274</v>
      </c>
      <c r="J15" s="8">
        <v>8697</v>
      </c>
      <c r="K15" s="9" t="s">
        <v>9</v>
      </c>
      <c r="L15" s="20" t="s">
        <v>637</v>
      </c>
      <c r="M15" s="7" t="s">
        <v>11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10" t="s">
        <v>431</v>
      </c>
      <c r="D16" s="8">
        <v>10700</v>
      </c>
      <c r="E16" s="8">
        <v>10700</v>
      </c>
      <c r="F16" s="7" t="s">
        <v>6</v>
      </c>
      <c r="G16" s="8" t="s">
        <v>295</v>
      </c>
      <c r="H16" s="8">
        <v>10700</v>
      </c>
      <c r="I16" s="8" t="s">
        <v>295</v>
      </c>
      <c r="J16" s="8">
        <v>10700</v>
      </c>
      <c r="K16" s="9" t="s">
        <v>9</v>
      </c>
      <c r="L16" s="20" t="s">
        <v>438</v>
      </c>
      <c r="M16" s="7" t="s">
        <v>11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10" t="s">
        <v>432</v>
      </c>
      <c r="D17" s="8">
        <v>21500</v>
      </c>
      <c r="E17" s="8">
        <v>21500</v>
      </c>
      <c r="F17" s="7" t="s">
        <v>6</v>
      </c>
      <c r="G17" s="8" t="s">
        <v>295</v>
      </c>
      <c r="H17" s="8">
        <v>21500</v>
      </c>
      <c r="I17" s="8" t="s">
        <v>295</v>
      </c>
      <c r="J17" s="8">
        <v>21500</v>
      </c>
      <c r="K17" s="9" t="s">
        <v>9</v>
      </c>
      <c r="L17" s="20" t="s">
        <v>439</v>
      </c>
      <c r="M17" s="7" t="s">
        <v>11</v>
      </c>
      <c r="N17" s="7">
        <v>2568</v>
      </c>
    </row>
    <row r="18" spans="1:14" s="3" customFormat="1" ht="204.75" customHeight="1" x14ac:dyDescent="0.2">
      <c r="A18" s="24">
        <v>13</v>
      </c>
      <c r="B18" s="6" t="s">
        <v>187</v>
      </c>
      <c r="C18" s="10" t="s">
        <v>433</v>
      </c>
      <c r="D18" s="8">
        <v>21876</v>
      </c>
      <c r="E18" s="8">
        <v>21876</v>
      </c>
      <c r="F18" s="7" t="s">
        <v>6</v>
      </c>
      <c r="G18" s="8" t="s">
        <v>277</v>
      </c>
      <c r="H18" s="8">
        <v>21876</v>
      </c>
      <c r="I18" s="8" t="s">
        <v>277</v>
      </c>
      <c r="J18" s="8">
        <v>21876</v>
      </c>
      <c r="K18" s="9" t="s">
        <v>9</v>
      </c>
      <c r="L18" s="20" t="s">
        <v>440</v>
      </c>
      <c r="M18" s="7" t="s">
        <v>11</v>
      </c>
      <c r="N18" s="7">
        <v>2568</v>
      </c>
    </row>
    <row r="19" spans="1:14" s="3" customFormat="1" ht="204.75" customHeight="1" x14ac:dyDescent="0.2">
      <c r="A19" s="24">
        <v>14</v>
      </c>
      <c r="B19" s="6" t="s">
        <v>187</v>
      </c>
      <c r="C19" s="9" t="s">
        <v>446</v>
      </c>
      <c r="D19" s="8">
        <v>14184</v>
      </c>
      <c r="E19" s="8">
        <v>14184</v>
      </c>
      <c r="F19" s="7" t="s">
        <v>6</v>
      </c>
      <c r="G19" s="8" t="s">
        <v>277</v>
      </c>
      <c r="H19" s="8">
        <v>14184</v>
      </c>
      <c r="I19" s="8" t="s">
        <v>277</v>
      </c>
      <c r="J19" s="8">
        <v>14184</v>
      </c>
      <c r="K19" s="9" t="s">
        <v>9</v>
      </c>
      <c r="L19" s="20" t="s">
        <v>451</v>
      </c>
      <c r="M19" s="7" t="s">
        <v>11</v>
      </c>
      <c r="N19" s="7">
        <v>2568</v>
      </c>
    </row>
    <row r="20" spans="1:14" s="3" customFormat="1" ht="151.5" customHeight="1" x14ac:dyDescent="0.2">
      <c r="A20" s="24">
        <v>15</v>
      </c>
      <c r="B20" s="6" t="s">
        <v>31</v>
      </c>
      <c r="C20" s="9" t="s">
        <v>162</v>
      </c>
      <c r="D20" s="8">
        <v>1800000</v>
      </c>
      <c r="E20" s="8">
        <v>1891200</v>
      </c>
      <c r="F20" s="7" t="s">
        <v>43</v>
      </c>
      <c r="G20" s="7" t="s">
        <v>51</v>
      </c>
      <c r="H20" s="10" t="s">
        <v>157</v>
      </c>
      <c r="I20" s="7" t="s">
        <v>52</v>
      </c>
      <c r="J20" s="8">
        <v>1754919</v>
      </c>
      <c r="K20" s="9" t="s">
        <v>53</v>
      </c>
      <c r="L20" s="16" t="s">
        <v>54</v>
      </c>
      <c r="M20" s="7" t="s">
        <v>11</v>
      </c>
      <c r="N20" s="7">
        <v>2568</v>
      </c>
    </row>
    <row r="21" spans="1:14" s="3" customFormat="1" ht="119.25" customHeight="1" x14ac:dyDescent="0.2">
      <c r="A21" s="24">
        <v>16</v>
      </c>
      <c r="B21" s="6" t="s">
        <v>4</v>
      </c>
      <c r="C21" s="9" t="s">
        <v>5</v>
      </c>
      <c r="D21" s="8">
        <v>26800</v>
      </c>
      <c r="E21" s="8">
        <v>26800</v>
      </c>
      <c r="F21" s="7" t="s">
        <v>6</v>
      </c>
      <c r="G21" s="7" t="s">
        <v>7</v>
      </c>
      <c r="H21" s="8">
        <v>26800</v>
      </c>
      <c r="I21" s="7" t="s">
        <v>8</v>
      </c>
      <c r="J21" s="8">
        <v>26800</v>
      </c>
      <c r="K21" s="9" t="s">
        <v>9</v>
      </c>
      <c r="L21" s="16" t="s">
        <v>10</v>
      </c>
      <c r="M21" s="7" t="s">
        <v>11</v>
      </c>
      <c r="N21" s="7">
        <v>2568</v>
      </c>
    </row>
    <row r="22" spans="1:14" s="3" customFormat="1" ht="119.25" customHeight="1" x14ac:dyDescent="0.2">
      <c r="A22" s="24">
        <v>17</v>
      </c>
      <c r="B22" s="6" t="s">
        <v>638</v>
      </c>
      <c r="C22" s="9" t="s">
        <v>188</v>
      </c>
      <c r="D22" s="8">
        <v>462600</v>
      </c>
      <c r="E22" s="8">
        <v>462600</v>
      </c>
      <c r="F22" s="7" t="s">
        <v>6</v>
      </c>
      <c r="G22" s="7" t="s">
        <v>189</v>
      </c>
      <c r="H22" s="8">
        <v>462600</v>
      </c>
      <c r="I22" s="7" t="s">
        <v>189</v>
      </c>
      <c r="J22" s="8">
        <v>462600</v>
      </c>
      <c r="K22" s="9" t="s">
        <v>190</v>
      </c>
      <c r="L22" s="16" t="s">
        <v>191</v>
      </c>
      <c r="M22" s="7" t="s">
        <v>11</v>
      </c>
      <c r="N22" s="7">
        <v>2568</v>
      </c>
    </row>
    <row r="23" spans="1:14" ht="41.25" customHeight="1" x14ac:dyDescent="0.2">
      <c r="B23" s="25"/>
      <c r="C23" s="26"/>
      <c r="D23" s="26"/>
      <c r="E23" s="26"/>
      <c r="F23" s="27"/>
      <c r="G23" s="27"/>
      <c r="H23" s="29"/>
      <c r="I23" s="27"/>
      <c r="J23" s="29">
        <f>SUBTOTAL(109,Form_Responses10[ราคาที่ตกลงจ้าง])</f>
        <v>2480921</v>
      </c>
      <c r="K23" s="26"/>
      <c r="L23" s="28"/>
      <c r="M23" s="27"/>
      <c r="N23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zoomScale="30" zoomScaleNormal="30" workbookViewId="0">
      <pane ySplit="5" topLeftCell="A6" activePane="bottomLeft" state="frozen"/>
      <selection pane="bottomLeft" activeCell="D20" sqref="D20:E20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40.710937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32.71093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9" t="s">
        <v>443</v>
      </c>
      <c r="D6" s="8">
        <v>10000</v>
      </c>
      <c r="E6" s="8">
        <v>10000</v>
      </c>
      <c r="F6" s="7" t="s">
        <v>6</v>
      </c>
      <c r="G6" s="8" t="s">
        <v>326</v>
      </c>
      <c r="H6" s="8">
        <v>10000</v>
      </c>
      <c r="I6" s="8" t="s">
        <v>326</v>
      </c>
      <c r="J6" s="8">
        <v>10000</v>
      </c>
      <c r="K6" s="9" t="s">
        <v>9</v>
      </c>
      <c r="L6" s="20" t="s">
        <v>445</v>
      </c>
      <c r="M6" s="7" t="s">
        <v>17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9" t="s">
        <v>448</v>
      </c>
      <c r="D7" s="8">
        <v>7500</v>
      </c>
      <c r="E7" s="8">
        <v>7500</v>
      </c>
      <c r="F7" s="7" t="s">
        <v>6</v>
      </c>
      <c r="G7" s="8" t="s">
        <v>449</v>
      </c>
      <c r="H7" s="8">
        <v>7500</v>
      </c>
      <c r="I7" s="8" t="s">
        <v>449</v>
      </c>
      <c r="J7" s="8">
        <v>7500</v>
      </c>
      <c r="K7" s="9" t="s">
        <v>9</v>
      </c>
      <c r="L7" s="20" t="s">
        <v>450</v>
      </c>
      <c r="M7" s="7" t="s">
        <v>17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9" t="s">
        <v>452</v>
      </c>
      <c r="D8" s="8">
        <v>6075</v>
      </c>
      <c r="E8" s="8">
        <v>6075</v>
      </c>
      <c r="F8" s="7" t="s">
        <v>6</v>
      </c>
      <c r="G8" s="8" t="s">
        <v>226</v>
      </c>
      <c r="H8" s="8">
        <v>6075</v>
      </c>
      <c r="I8" s="8" t="s">
        <v>226</v>
      </c>
      <c r="J8" s="8">
        <v>6075</v>
      </c>
      <c r="K8" s="9" t="s">
        <v>9</v>
      </c>
      <c r="L8" s="20" t="s">
        <v>453</v>
      </c>
      <c r="M8" s="7" t="s">
        <v>17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9" t="s">
        <v>454</v>
      </c>
      <c r="D9" s="8">
        <v>25480</v>
      </c>
      <c r="E9" s="8">
        <v>25480</v>
      </c>
      <c r="F9" s="7" t="s">
        <v>6</v>
      </c>
      <c r="G9" s="8" t="s">
        <v>295</v>
      </c>
      <c r="H9" s="8">
        <v>25480</v>
      </c>
      <c r="I9" s="8" t="s">
        <v>295</v>
      </c>
      <c r="J9" s="8">
        <v>25480</v>
      </c>
      <c r="K9" s="9" t="s">
        <v>9</v>
      </c>
      <c r="L9" s="20" t="s">
        <v>460</v>
      </c>
      <c r="M9" s="7" t="s">
        <v>17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9" t="s">
        <v>455</v>
      </c>
      <c r="D10" s="8">
        <v>26400</v>
      </c>
      <c r="E10" s="8">
        <v>26400</v>
      </c>
      <c r="F10" s="7" t="s">
        <v>6</v>
      </c>
      <c r="G10" s="8" t="s">
        <v>295</v>
      </c>
      <c r="H10" s="8">
        <v>26400</v>
      </c>
      <c r="I10" s="8" t="s">
        <v>295</v>
      </c>
      <c r="J10" s="8">
        <v>26400</v>
      </c>
      <c r="K10" s="9" t="s">
        <v>9</v>
      </c>
      <c r="L10" s="20" t="s">
        <v>461</v>
      </c>
      <c r="M10" s="7" t="s">
        <v>17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9" t="s">
        <v>458</v>
      </c>
      <c r="D11" s="8">
        <v>12800</v>
      </c>
      <c r="E11" s="8">
        <v>12800</v>
      </c>
      <c r="F11" s="7" t="s">
        <v>6</v>
      </c>
      <c r="G11" s="8" t="s">
        <v>457</v>
      </c>
      <c r="H11" s="8">
        <v>12800</v>
      </c>
      <c r="I11" s="8" t="s">
        <v>457</v>
      </c>
      <c r="J11" s="8">
        <v>12800</v>
      </c>
      <c r="K11" s="9" t="s">
        <v>9</v>
      </c>
      <c r="L11" s="20" t="s">
        <v>462</v>
      </c>
      <c r="M11" s="7" t="s">
        <v>17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9" t="s">
        <v>456</v>
      </c>
      <c r="D12" s="8">
        <v>10000</v>
      </c>
      <c r="E12" s="8">
        <v>10000</v>
      </c>
      <c r="F12" s="7" t="s">
        <v>6</v>
      </c>
      <c r="G12" s="8" t="s">
        <v>326</v>
      </c>
      <c r="H12" s="8">
        <v>10000</v>
      </c>
      <c r="I12" s="8" t="s">
        <v>326</v>
      </c>
      <c r="J12" s="8">
        <v>10000</v>
      </c>
      <c r="K12" s="9" t="s">
        <v>9</v>
      </c>
      <c r="L12" s="20" t="s">
        <v>463</v>
      </c>
      <c r="M12" s="7" t="s">
        <v>17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9" t="s">
        <v>467</v>
      </c>
      <c r="D13" s="8">
        <v>30490</v>
      </c>
      <c r="E13" s="8">
        <v>30490</v>
      </c>
      <c r="F13" s="7" t="s">
        <v>6</v>
      </c>
      <c r="G13" s="8" t="s">
        <v>283</v>
      </c>
      <c r="H13" s="8">
        <v>30490</v>
      </c>
      <c r="I13" s="8" t="s">
        <v>283</v>
      </c>
      <c r="J13" s="8">
        <v>30490</v>
      </c>
      <c r="K13" s="9" t="s">
        <v>9</v>
      </c>
      <c r="L13" s="20" t="s">
        <v>475</v>
      </c>
      <c r="M13" s="7" t="s">
        <v>17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9" t="s">
        <v>480</v>
      </c>
      <c r="D14" s="8">
        <v>8988</v>
      </c>
      <c r="E14" s="8">
        <v>8988</v>
      </c>
      <c r="F14" s="7" t="s">
        <v>6</v>
      </c>
      <c r="G14" s="8" t="s">
        <v>224</v>
      </c>
      <c r="H14" s="8">
        <v>8988</v>
      </c>
      <c r="I14" s="8" t="s">
        <v>224</v>
      </c>
      <c r="J14" s="8">
        <v>8988</v>
      </c>
      <c r="K14" s="9" t="s">
        <v>9</v>
      </c>
      <c r="L14" s="20" t="s">
        <v>488</v>
      </c>
      <c r="M14" s="7" t="s">
        <v>17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9" t="s">
        <v>482</v>
      </c>
      <c r="D15" s="8">
        <v>31584</v>
      </c>
      <c r="E15" s="8">
        <v>31584</v>
      </c>
      <c r="F15" s="7" t="s">
        <v>6</v>
      </c>
      <c r="G15" s="8" t="s">
        <v>277</v>
      </c>
      <c r="H15" s="8">
        <v>31584</v>
      </c>
      <c r="I15" s="8" t="s">
        <v>277</v>
      </c>
      <c r="J15" s="8">
        <v>31584</v>
      </c>
      <c r="K15" s="9" t="s">
        <v>9</v>
      </c>
      <c r="L15" s="20" t="s">
        <v>490</v>
      </c>
      <c r="M15" s="7" t="s">
        <v>17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9" t="s">
        <v>496</v>
      </c>
      <c r="D16" s="8">
        <v>23400</v>
      </c>
      <c r="E16" s="8">
        <v>23400</v>
      </c>
      <c r="F16" s="7" t="s">
        <v>6</v>
      </c>
      <c r="G16" s="8" t="s">
        <v>226</v>
      </c>
      <c r="H16" s="8">
        <v>23400</v>
      </c>
      <c r="I16" s="8" t="s">
        <v>226</v>
      </c>
      <c r="J16" s="8">
        <v>23400</v>
      </c>
      <c r="K16" s="9" t="s">
        <v>9</v>
      </c>
      <c r="L16" s="20" t="s">
        <v>502</v>
      </c>
      <c r="M16" s="7" t="s">
        <v>17</v>
      </c>
      <c r="N16" s="7">
        <v>2568</v>
      </c>
    </row>
    <row r="17" spans="1:14" s="3" customFormat="1" ht="119.25" customHeight="1" x14ac:dyDescent="0.2">
      <c r="A17" s="24">
        <v>12</v>
      </c>
      <c r="B17" s="6" t="s">
        <v>81</v>
      </c>
      <c r="C17" s="9" t="s">
        <v>158</v>
      </c>
      <c r="D17" s="8">
        <v>8000</v>
      </c>
      <c r="E17" s="8">
        <v>8000</v>
      </c>
      <c r="F17" s="7" t="s">
        <v>6</v>
      </c>
      <c r="G17" s="7" t="s">
        <v>82</v>
      </c>
      <c r="H17" s="8">
        <v>8000</v>
      </c>
      <c r="I17" s="7" t="s">
        <v>82</v>
      </c>
      <c r="J17" s="8">
        <v>8000</v>
      </c>
      <c r="K17" s="9" t="s">
        <v>83</v>
      </c>
      <c r="L17" s="16" t="s">
        <v>84</v>
      </c>
      <c r="M17" s="7" t="s">
        <v>17</v>
      </c>
      <c r="N17" s="7">
        <v>2568</v>
      </c>
    </row>
    <row r="18" spans="1:14" s="3" customFormat="1" ht="119.25" customHeight="1" x14ac:dyDescent="0.2">
      <c r="A18" s="24">
        <v>13</v>
      </c>
      <c r="B18" s="6" t="s">
        <v>81</v>
      </c>
      <c r="C18" s="9" t="s">
        <v>85</v>
      </c>
      <c r="D18" s="8">
        <v>4000</v>
      </c>
      <c r="E18" s="8">
        <v>4000</v>
      </c>
      <c r="F18" s="7" t="s">
        <v>6</v>
      </c>
      <c r="G18" s="7" t="s">
        <v>86</v>
      </c>
      <c r="H18" s="8">
        <v>4000</v>
      </c>
      <c r="I18" s="7" t="s">
        <v>86</v>
      </c>
      <c r="J18" s="8">
        <v>4000</v>
      </c>
      <c r="K18" s="9" t="s">
        <v>83</v>
      </c>
      <c r="L18" s="16" t="s">
        <v>87</v>
      </c>
      <c r="M18" s="7" t="s">
        <v>17</v>
      </c>
      <c r="N18" s="7">
        <v>2568</v>
      </c>
    </row>
    <row r="19" spans="1:14" s="3" customFormat="1" ht="119.25" customHeight="1" x14ac:dyDescent="0.2">
      <c r="A19" s="24">
        <v>14</v>
      </c>
      <c r="B19" s="6" t="s">
        <v>81</v>
      </c>
      <c r="C19" s="9" t="s">
        <v>88</v>
      </c>
      <c r="D19" s="8">
        <v>88000</v>
      </c>
      <c r="E19" s="8">
        <v>88000</v>
      </c>
      <c r="F19" s="7" t="s">
        <v>6</v>
      </c>
      <c r="G19" s="7" t="s">
        <v>89</v>
      </c>
      <c r="H19" s="8">
        <v>88000</v>
      </c>
      <c r="I19" s="7" t="s">
        <v>89</v>
      </c>
      <c r="J19" s="8">
        <v>88000</v>
      </c>
      <c r="K19" s="9" t="s">
        <v>83</v>
      </c>
      <c r="L19" s="16" t="s">
        <v>90</v>
      </c>
      <c r="M19" s="7" t="s">
        <v>17</v>
      </c>
      <c r="N19" s="7">
        <v>2568</v>
      </c>
    </row>
    <row r="20" spans="1:14" s="3" customFormat="1" ht="216" customHeight="1" x14ac:dyDescent="0.2">
      <c r="A20" s="24">
        <v>15</v>
      </c>
      <c r="B20" s="6" t="s">
        <v>67</v>
      </c>
      <c r="C20" s="9" t="s">
        <v>68</v>
      </c>
      <c r="D20" s="8">
        <v>8794515</v>
      </c>
      <c r="E20" s="8">
        <v>8794515</v>
      </c>
      <c r="F20" s="7" t="s">
        <v>16</v>
      </c>
      <c r="G20" s="9" t="s">
        <v>69</v>
      </c>
      <c r="H20" s="10" t="s">
        <v>70</v>
      </c>
      <c r="I20" s="7" t="s">
        <v>71</v>
      </c>
      <c r="J20" s="8">
        <v>8794515</v>
      </c>
      <c r="K20" s="9" t="s">
        <v>72</v>
      </c>
      <c r="L20" s="16" t="s">
        <v>73</v>
      </c>
      <c r="M20" s="7" t="s">
        <v>17</v>
      </c>
      <c r="N20" s="7">
        <v>2568</v>
      </c>
    </row>
    <row r="21" spans="1:14" s="3" customFormat="1" ht="119.25" customHeight="1" x14ac:dyDescent="0.2">
      <c r="A21" s="24">
        <v>16</v>
      </c>
      <c r="B21" s="6" t="s">
        <v>107</v>
      </c>
      <c r="C21" s="9" t="s">
        <v>108</v>
      </c>
      <c r="D21" s="8">
        <v>750</v>
      </c>
      <c r="E21" s="8">
        <v>750</v>
      </c>
      <c r="F21" s="7" t="s">
        <v>6</v>
      </c>
      <c r="G21" s="7" t="s">
        <v>109</v>
      </c>
      <c r="H21" s="8">
        <v>750</v>
      </c>
      <c r="I21" s="7" t="s">
        <v>110</v>
      </c>
      <c r="J21" s="8">
        <v>750</v>
      </c>
      <c r="K21" s="9" t="s">
        <v>83</v>
      </c>
      <c r="L21" s="16" t="s">
        <v>111</v>
      </c>
      <c r="M21" s="7" t="s">
        <v>17</v>
      </c>
      <c r="N21" s="7">
        <v>2568</v>
      </c>
    </row>
    <row r="22" spans="1:14" s="3" customFormat="1" ht="119.25" customHeight="1" x14ac:dyDescent="0.2">
      <c r="A22" s="24">
        <v>17</v>
      </c>
      <c r="B22" s="6" t="s">
        <v>107</v>
      </c>
      <c r="C22" s="9" t="s">
        <v>112</v>
      </c>
      <c r="D22" s="8">
        <v>81000</v>
      </c>
      <c r="E22" s="8">
        <v>81000</v>
      </c>
      <c r="F22" s="7" t="s">
        <v>6</v>
      </c>
      <c r="G22" s="7" t="s">
        <v>113</v>
      </c>
      <c r="H22" s="8">
        <v>81000</v>
      </c>
      <c r="I22" s="7" t="s">
        <v>113</v>
      </c>
      <c r="J22" s="8">
        <v>81000</v>
      </c>
      <c r="K22" s="9" t="s">
        <v>83</v>
      </c>
      <c r="L22" s="16" t="s">
        <v>114</v>
      </c>
      <c r="M22" s="7" t="s">
        <v>17</v>
      </c>
      <c r="N22" s="7">
        <v>2568</v>
      </c>
    </row>
    <row r="23" spans="1:14" s="3" customFormat="1" ht="234" customHeight="1" x14ac:dyDescent="0.2">
      <c r="A23" s="24">
        <v>18</v>
      </c>
      <c r="B23" s="6" t="s">
        <v>141</v>
      </c>
      <c r="C23" s="9" t="s">
        <v>165</v>
      </c>
      <c r="D23" s="8">
        <v>497557.8</v>
      </c>
      <c r="E23" s="8">
        <v>497557.8</v>
      </c>
      <c r="F23" s="7" t="s">
        <v>6</v>
      </c>
      <c r="G23" s="7" t="s">
        <v>142</v>
      </c>
      <c r="H23" s="8">
        <v>497557.8</v>
      </c>
      <c r="I23" s="7" t="s">
        <v>142</v>
      </c>
      <c r="J23" s="8">
        <v>497557.8</v>
      </c>
      <c r="K23" s="9" t="s">
        <v>143</v>
      </c>
      <c r="L23" s="16" t="s">
        <v>166</v>
      </c>
      <c r="M23" s="7" t="s">
        <v>17</v>
      </c>
      <c r="N23" s="7">
        <v>2569</v>
      </c>
    </row>
    <row r="24" spans="1:14" s="3" customFormat="1" ht="119.25" customHeight="1" x14ac:dyDescent="0.2">
      <c r="A24" s="24">
        <v>19</v>
      </c>
      <c r="B24" s="6" t="s">
        <v>638</v>
      </c>
      <c r="C24" s="9" t="s">
        <v>188</v>
      </c>
      <c r="D24" s="8">
        <v>500000</v>
      </c>
      <c r="E24" s="8">
        <v>500000</v>
      </c>
      <c r="F24" s="7" t="s">
        <v>6</v>
      </c>
      <c r="G24" s="7" t="s">
        <v>192</v>
      </c>
      <c r="H24" s="8">
        <v>500000</v>
      </c>
      <c r="I24" s="7" t="s">
        <v>192</v>
      </c>
      <c r="J24" s="8">
        <v>500000</v>
      </c>
      <c r="K24" s="9" t="s">
        <v>190</v>
      </c>
      <c r="L24" s="16" t="s">
        <v>193</v>
      </c>
      <c r="M24" s="7" t="s">
        <v>17</v>
      </c>
      <c r="N24" s="7">
        <v>2568</v>
      </c>
    </row>
    <row r="25" spans="1:14" ht="37.5" customHeight="1" x14ac:dyDescent="0.2">
      <c r="B25" s="25"/>
      <c r="C25" s="26"/>
      <c r="D25" s="26"/>
      <c r="E25" s="26"/>
      <c r="F25" s="27"/>
      <c r="G25" s="27"/>
      <c r="H25" s="29"/>
      <c r="I25" s="27"/>
      <c r="J25" s="29">
        <f>SUBTOTAL(109,Form_Responses11[ราคาที่ตกลงจ้าง])</f>
        <v>10166539.800000001</v>
      </c>
      <c r="K25" s="26"/>
      <c r="L25" s="28"/>
      <c r="M25" s="27"/>
      <c r="N25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1"/>
  <sheetViews>
    <sheetView zoomScale="53" zoomScaleNormal="53" workbookViewId="0">
      <pane ySplit="5" topLeftCell="A30" activePane="bottomLeft" state="frozen"/>
      <selection pane="bottomLeft" activeCell="G37" sqref="G37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44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8.855468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649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9" t="s">
        <v>459</v>
      </c>
      <c r="D6" s="8">
        <v>18600</v>
      </c>
      <c r="E6" s="8">
        <v>18600</v>
      </c>
      <c r="F6" s="7" t="s">
        <v>6</v>
      </c>
      <c r="G6" s="8" t="s">
        <v>226</v>
      </c>
      <c r="H6" s="8">
        <v>18600</v>
      </c>
      <c r="I6" s="8" t="s">
        <v>226</v>
      </c>
      <c r="J6" s="8">
        <v>18600</v>
      </c>
      <c r="K6" s="9" t="s">
        <v>9</v>
      </c>
      <c r="L6" s="20" t="s">
        <v>464</v>
      </c>
      <c r="M6" s="7" t="s">
        <v>80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9" t="s">
        <v>465</v>
      </c>
      <c r="D7" s="8">
        <v>26400</v>
      </c>
      <c r="E7" s="8">
        <v>26400</v>
      </c>
      <c r="F7" s="7" t="s">
        <v>6</v>
      </c>
      <c r="G7" s="8" t="s">
        <v>295</v>
      </c>
      <c r="H7" s="8">
        <v>26400</v>
      </c>
      <c r="I7" s="8" t="s">
        <v>295</v>
      </c>
      <c r="J7" s="8">
        <v>26400</v>
      </c>
      <c r="K7" s="9" t="s">
        <v>9</v>
      </c>
      <c r="L7" s="20" t="s">
        <v>473</v>
      </c>
      <c r="M7" s="7" t="s">
        <v>80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9" t="s">
        <v>466</v>
      </c>
      <c r="D8" s="8">
        <v>13745</v>
      </c>
      <c r="E8" s="8">
        <v>13745</v>
      </c>
      <c r="F8" s="7" t="s">
        <v>6</v>
      </c>
      <c r="G8" s="8" t="s">
        <v>277</v>
      </c>
      <c r="H8" s="8">
        <v>13745</v>
      </c>
      <c r="I8" s="8" t="s">
        <v>277</v>
      </c>
      <c r="J8" s="8">
        <v>13745</v>
      </c>
      <c r="K8" s="9" t="s">
        <v>9</v>
      </c>
      <c r="L8" s="20" t="s">
        <v>474</v>
      </c>
      <c r="M8" s="7" t="s">
        <v>80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9" t="s">
        <v>468</v>
      </c>
      <c r="D9" s="8">
        <v>37480</v>
      </c>
      <c r="E9" s="8">
        <v>37480</v>
      </c>
      <c r="F9" s="7" t="s">
        <v>6</v>
      </c>
      <c r="G9" s="8" t="s">
        <v>346</v>
      </c>
      <c r="H9" s="8">
        <v>37480</v>
      </c>
      <c r="I9" s="8" t="s">
        <v>346</v>
      </c>
      <c r="J9" s="8">
        <v>37480</v>
      </c>
      <c r="K9" s="9" t="s">
        <v>9</v>
      </c>
      <c r="L9" s="20" t="s">
        <v>476</v>
      </c>
      <c r="M9" s="7" t="s">
        <v>80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9" t="s">
        <v>469</v>
      </c>
      <c r="D10" s="8">
        <v>9232</v>
      </c>
      <c r="E10" s="8">
        <v>9232</v>
      </c>
      <c r="F10" s="7" t="s">
        <v>6</v>
      </c>
      <c r="G10" s="8" t="s">
        <v>274</v>
      </c>
      <c r="H10" s="8">
        <v>9232</v>
      </c>
      <c r="I10" s="8" t="s">
        <v>274</v>
      </c>
      <c r="J10" s="8">
        <v>9232</v>
      </c>
      <c r="K10" s="9" t="s">
        <v>9</v>
      </c>
      <c r="L10" s="20" t="s">
        <v>477</v>
      </c>
      <c r="M10" s="7" t="s">
        <v>80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9" t="s">
        <v>470</v>
      </c>
      <c r="D11" s="8">
        <v>24700</v>
      </c>
      <c r="E11" s="8">
        <v>24700</v>
      </c>
      <c r="F11" s="7" t="s">
        <v>6</v>
      </c>
      <c r="G11" s="8" t="s">
        <v>346</v>
      </c>
      <c r="H11" s="8">
        <v>24700</v>
      </c>
      <c r="I11" s="8" t="s">
        <v>346</v>
      </c>
      <c r="J11" s="8">
        <v>24700</v>
      </c>
      <c r="K11" s="9" t="s">
        <v>9</v>
      </c>
      <c r="L11" s="20" t="s">
        <v>478</v>
      </c>
      <c r="M11" s="7" t="s">
        <v>80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9" t="s">
        <v>471</v>
      </c>
      <c r="D12" s="8">
        <v>54000</v>
      </c>
      <c r="E12" s="8">
        <v>54000</v>
      </c>
      <c r="F12" s="7" t="s">
        <v>6</v>
      </c>
      <c r="G12" s="8" t="s">
        <v>472</v>
      </c>
      <c r="H12" s="8">
        <v>54000</v>
      </c>
      <c r="I12" s="8" t="s">
        <v>472</v>
      </c>
      <c r="J12" s="8">
        <v>54000</v>
      </c>
      <c r="K12" s="9" t="s">
        <v>9</v>
      </c>
      <c r="L12" s="20" t="s">
        <v>479</v>
      </c>
      <c r="M12" s="7" t="s">
        <v>80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9" t="s">
        <v>481</v>
      </c>
      <c r="D13" s="22">
        <v>4699.4399999999996</v>
      </c>
      <c r="E13" s="22">
        <v>4699.4399999999996</v>
      </c>
      <c r="F13" s="7" t="s">
        <v>6</v>
      </c>
      <c r="G13" s="8" t="s">
        <v>224</v>
      </c>
      <c r="H13" s="22">
        <v>4699.4399999999996</v>
      </c>
      <c r="I13" s="8" t="s">
        <v>224</v>
      </c>
      <c r="J13" s="22">
        <v>4699.4399999999996</v>
      </c>
      <c r="K13" s="9" t="s">
        <v>9</v>
      </c>
      <c r="L13" s="20" t="s">
        <v>489</v>
      </c>
      <c r="M13" s="7" t="s">
        <v>80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9" t="s">
        <v>483</v>
      </c>
      <c r="D14" s="8">
        <v>1200</v>
      </c>
      <c r="E14" s="8">
        <v>1200</v>
      </c>
      <c r="F14" s="7" t="s">
        <v>6</v>
      </c>
      <c r="G14" s="8" t="s">
        <v>226</v>
      </c>
      <c r="H14" s="8">
        <v>1200</v>
      </c>
      <c r="I14" s="8" t="s">
        <v>226</v>
      </c>
      <c r="J14" s="8">
        <v>1200</v>
      </c>
      <c r="K14" s="9" t="s">
        <v>9</v>
      </c>
      <c r="L14" s="20" t="s">
        <v>491</v>
      </c>
      <c r="M14" s="7" t="s">
        <v>80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9" t="s">
        <v>484</v>
      </c>
      <c r="D15" s="8">
        <v>5600</v>
      </c>
      <c r="E15" s="8">
        <v>5600</v>
      </c>
      <c r="F15" s="7" t="s">
        <v>6</v>
      </c>
      <c r="G15" s="8" t="s">
        <v>226</v>
      </c>
      <c r="H15" s="8">
        <v>5600</v>
      </c>
      <c r="I15" s="8" t="s">
        <v>226</v>
      </c>
      <c r="J15" s="8">
        <v>5600</v>
      </c>
      <c r="K15" s="9" t="s">
        <v>9</v>
      </c>
      <c r="L15" s="20" t="s">
        <v>492</v>
      </c>
      <c r="M15" s="7" t="s">
        <v>80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9" t="s">
        <v>485</v>
      </c>
      <c r="D16" s="8">
        <v>56423</v>
      </c>
      <c r="E16" s="8">
        <v>56423</v>
      </c>
      <c r="F16" s="7" t="s">
        <v>6</v>
      </c>
      <c r="G16" s="8" t="s">
        <v>277</v>
      </c>
      <c r="H16" s="8">
        <v>56423</v>
      </c>
      <c r="I16" s="8" t="s">
        <v>277</v>
      </c>
      <c r="J16" s="8">
        <v>56423</v>
      </c>
      <c r="K16" s="9" t="s">
        <v>9</v>
      </c>
      <c r="L16" s="20" t="s">
        <v>493</v>
      </c>
      <c r="M16" s="7" t="s">
        <v>80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9" t="s">
        <v>486</v>
      </c>
      <c r="D17" s="8">
        <v>17000</v>
      </c>
      <c r="E17" s="8">
        <v>17000</v>
      </c>
      <c r="F17" s="7" t="s">
        <v>6</v>
      </c>
      <c r="G17" s="8" t="s">
        <v>487</v>
      </c>
      <c r="H17" s="8">
        <v>17000</v>
      </c>
      <c r="I17" s="8" t="s">
        <v>487</v>
      </c>
      <c r="J17" s="8">
        <v>17000</v>
      </c>
      <c r="K17" s="9" t="s">
        <v>9</v>
      </c>
      <c r="L17" s="20" t="s">
        <v>494</v>
      </c>
      <c r="M17" s="7" t="s">
        <v>80</v>
      </c>
      <c r="N17" s="7">
        <v>2568</v>
      </c>
    </row>
    <row r="18" spans="1:14" s="3" customFormat="1" ht="204.75" customHeight="1" x14ac:dyDescent="0.2">
      <c r="A18" s="24">
        <v>13</v>
      </c>
      <c r="B18" s="6" t="s">
        <v>187</v>
      </c>
      <c r="C18" s="9" t="s">
        <v>276</v>
      </c>
      <c r="D18" s="8">
        <v>13380</v>
      </c>
      <c r="E18" s="8">
        <v>13380</v>
      </c>
      <c r="F18" s="7" t="s">
        <v>6</v>
      </c>
      <c r="G18" s="8" t="s">
        <v>277</v>
      </c>
      <c r="H18" s="8">
        <v>13380</v>
      </c>
      <c r="I18" s="8" t="s">
        <v>277</v>
      </c>
      <c r="J18" s="8">
        <v>13380</v>
      </c>
      <c r="K18" s="9" t="s">
        <v>9</v>
      </c>
      <c r="L18" s="20" t="s">
        <v>507</v>
      </c>
      <c r="M18" s="7" t="s">
        <v>80</v>
      </c>
      <c r="N18" s="7">
        <v>2568</v>
      </c>
    </row>
    <row r="19" spans="1:14" s="3" customFormat="1" ht="204.75" customHeight="1" x14ac:dyDescent="0.2">
      <c r="A19" s="24">
        <v>14</v>
      </c>
      <c r="B19" s="6" t="s">
        <v>187</v>
      </c>
      <c r="C19" s="9" t="s">
        <v>526</v>
      </c>
      <c r="D19" s="8">
        <v>16000</v>
      </c>
      <c r="E19" s="8">
        <v>16000</v>
      </c>
      <c r="F19" s="7" t="s">
        <v>6</v>
      </c>
      <c r="G19" s="8" t="s">
        <v>529</v>
      </c>
      <c r="H19" s="8">
        <v>16000</v>
      </c>
      <c r="I19" s="8" t="s">
        <v>529</v>
      </c>
      <c r="J19" s="8">
        <v>16000</v>
      </c>
      <c r="K19" s="9" t="s">
        <v>9</v>
      </c>
      <c r="L19" s="20" t="s">
        <v>534</v>
      </c>
      <c r="M19" s="7" t="s">
        <v>80</v>
      </c>
      <c r="N19" s="7">
        <v>2568</v>
      </c>
    </row>
    <row r="20" spans="1:14" s="3" customFormat="1" ht="204.75" customHeight="1" x14ac:dyDescent="0.2">
      <c r="A20" s="24">
        <v>15</v>
      </c>
      <c r="B20" s="6" t="s">
        <v>187</v>
      </c>
      <c r="C20" s="9" t="s">
        <v>538</v>
      </c>
      <c r="D20" s="8">
        <v>24000</v>
      </c>
      <c r="E20" s="8">
        <v>24000</v>
      </c>
      <c r="F20" s="7" t="s">
        <v>6</v>
      </c>
      <c r="G20" s="8" t="s">
        <v>283</v>
      </c>
      <c r="H20" s="8">
        <v>24000</v>
      </c>
      <c r="I20" s="8" t="s">
        <v>283</v>
      </c>
      <c r="J20" s="8">
        <v>24000</v>
      </c>
      <c r="K20" s="9" t="s">
        <v>9</v>
      </c>
      <c r="L20" s="20" t="s">
        <v>546</v>
      </c>
      <c r="M20" s="7" t="s">
        <v>80</v>
      </c>
      <c r="N20" s="7">
        <v>2568</v>
      </c>
    </row>
    <row r="21" spans="1:14" s="3" customFormat="1" ht="204.75" customHeight="1" x14ac:dyDescent="0.2">
      <c r="A21" s="24">
        <v>16</v>
      </c>
      <c r="B21" s="6" t="s">
        <v>187</v>
      </c>
      <c r="C21" s="9" t="s">
        <v>539</v>
      </c>
      <c r="D21" s="8">
        <v>15390</v>
      </c>
      <c r="E21" s="8">
        <v>15390</v>
      </c>
      <c r="F21" s="7" t="s">
        <v>6</v>
      </c>
      <c r="G21" s="8" t="s">
        <v>544</v>
      </c>
      <c r="H21" s="8">
        <v>15390</v>
      </c>
      <c r="I21" s="8" t="s">
        <v>544</v>
      </c>
      <c r="J21" s="8">
        <v>15390</v>
      </c>
      <c r="K21" s="9" t="s">
        <v>9</v>
      </c>
      <c r="L21" s="20" t="s">
        <v>547</v>
      </c>
      <c r="M21" s="7" t="s">
        <v>80</v>
      </c>
      <c r="N21" s="7">
        <v>2568</v>
      </c>
    </row>
    <row r="22" spans="1:14" s="3" customFormat="1" ht="204.75" customHeight="1" x14ac:dyDescent="0.2">
      <c r="A22" s="24">
        <v>17</v>
      </c>
      <c r="B22" s="6" t="s">
        <v>187</v>
      </c>
      <c r="C22" s="9" t="s">
        <v>540</v>
      </c>
      <c r="D22" s="8">
        <v>80000</v>
      </c>
      <c r="E22" s="8">
        <v>80000</v>
      </c>
      <c r="F22" s="7" t="s">
        <v>6</v>
      </c>
      <c r="G22" s="8" t="s">
        <v>378</v>
      </c>
      <c r="H22" s="8">
        <v>80000</v>
      </c>
      <c r="I22" s="8" t="s">
        <v>378</v>
      </c>
      <c r="J22" s="8">
        <v>80000</v>
      </c>
      <c r="K22" s="9" t="s">
        <v>9</v>
      </c>
      <c r="L22" s="20" t="s">
        <v>548</v>
      </c>
      <c r="M22" s="7" t="s">
        <v>80</v>
      </c>
      <c r="N22" s="7">
        <v>2568</v>
      </c>
    </row>
    <row r="23" spans="1:14" s="3" customFormat="1" ht="204.75" customHeight="1" x14ac:dyDescent="0.2">
      <c r="A23" s="24">
        <v>18</v>
      </c>
      <c r="B23" s="6" t="s">
        <v>187</v>
      </c>
      <c r="C23" s="9" t="s">
        <v>543</v>
      </c>
      <c r="D23" s="8">
        <v>24630</v>
      </c>
      <c r="E23" s="8">
        <v>24630</v>
      </c>
      <c r="F23" s="7" t="s">
        <v>6</v>
      </c>
      <c r="G23" s="8" t="s">
        <v>283</v>
      </c>
      <c r="H23" s="8">
        <v>24630</v>
      </c>
      <c r="I23" s="8" t="s">
        <v>283</v>
      </c>
      <c r="J23" s="8">
        <v>24630</v>
      </c>
      <c r="K23" s="9" t="s">
        <v>9</v>
      </c>
      <c r="L23" s="20" t="s">
        <v>551</v>
      </c>
      <c r="M23" s="7" t="s">
        <v>80</v>
      </c>
      <c r="N23" s="7">
        <v>2568</v>
      </c>
    </row>
    <row r="24" spans="1:14" s="3" customFormat="1" ht="204.75" customHeight="1" x14ac:dyDescent="0.2">
      <c r="A24" s="24">
        <v>19</v>
      </c>
      <c r="B24" s="6" t="s">
        <v>187</v>
      </c>
      <c r="C24" s="9" t="s">
        <v>276</v>
      </c>
      <c r="D24" s="8">
        <v>6510</v>
      </c>
      <c r="E24" s="8">
        <v>6510</v>
      </c>
      <c r="F24" s="7" t="s">
        <v>6</v>
      </c>
      <c r="G24" s="8" t="s">
        <v>277</v>
      </c>
      <c r="H24" s="8">
        <v>6510</v>
      </c>
      <c r="I24" s="8" t="s">
        <v>277</v>
      </c>
      <c r="J24" s="8">
        <v>6510</v>
      </c>
      <c r="K24" s="9" t="s">
        <v>9</v>
      </c>
      <c r="L24" s="20" t="s">
        <v>579</v>
      </c>
      <c r="M24" s="7" t="s">
        <v>80</v>
      </c>
      <c r="N24" s="7">
        <v>2568</v>
      </c>
    </row>
    <row r="25" spans="1:14" s="3" customFormat="1" ht="204.75" customHeight="1" x14ac:dyDescent="0.2">
      <c r="A25" s="24">
        <v>20</v>
      </c>
      <c r="B25" s="6" t="s">
        <v>187</v>
      </c>
      <c r="C25" s="9" t="s">
        <v>586</v>
      </c>
      <c r="D25" s="8">
        <v>5700</v>
      </c>
      <c r="E25" s="8">
        <v>5700</v>
      </c>
      <c r="F25" s="7" t="s">
        <v>6</v>
      </c>
      <c r="G25" s="8" t="s">
        <v>226</v>
      </c>
      <c r="H25" s="8">
        <v>5700</v>
      </c>
      <c r="I25" s="8" t="s">
        <v>226</v>
      </c>
      <c r="J25" s="8">
        <v>5700</v>
      </c>
      <c r="K25" s="9" t="s">
        <v>9</v>
      </c>
      <c r="L25" s="20" t="s">
        <v>593</v>
      </c>
      <c r="M25" s="7" t="s">
        <v>80</v>
      </c>
      <c r="N25" s="7">
        <v>2568</v>
      </c>
    </row>
    <row r="26" spans="1:14" s="3" customFormat="1" ht="119.25" customHeight="1" x14ac:dyDescent="0.2">
      <c r="A26" s="24">
        <v>21</v>
      </c>
      <c r="B26" s="6" t="s">
        <v>127</v>
      </c>
      <c r="C26" s="9" t="s">
        <v>128</v>
      </c>
      <c r="D26" s="8">
        <v>500</v>
      </c>
      <c r="E26" s="8">
        <v>500</v>
      </c>
      <c r="F26" s="7" t="s">
        <v>6</v>
      </c>
      <c r="G26" s="7" t="s">
        <v>129</v>
      </c>
      <c r="H26" s="8">
        <v>500</v>
      </c>
      <c r="I26" s="7" t="s">
        <v>129</v>
      </c>
      <c r="J26" s="8">
        <v>500</v>
      </c>
      <c r="K26" s="9" t="s">
        <v>130</v>
      </c>
      <c r="L26" s="16" t="s">
        <v>131</v>
      </c>
      <c r="M26" s="7" t="s">
        <v>80</v>
      </c>
      <c r="N26" s="7">
        <v>2568</v>
      </c>
    </row>
    <row r="27" spans="1:14" s="3" customFormat="1" ht="119.25" customHeight="1" x14ac:dyDescent="0.2">
      <c r="A27" s="24">
        <v>22</v>
      </c>
      <c r="B27" s="6" t="s">
        <v>127</v>
      </c>
      <c r="C27" s="9" t="s">
        <v>132</v>
      </c>
      <c r="D27" s="8">
        <v>45000</v>
      </c>
      <c r="E27" s="8">
        <v>45000</v>
      </c>
      <c r="F27" s="7" t="s">
        <v>6</v>
      </c>
      <c r="G27" s="7" t="s">
        <v>133</v>
      </c>
      <c r="H27" s="8">
        <v>45000</v>
      </c>
      <c r="I27" s="7" t="s">
        <v>133</v>
      </c>
      <c r="J27" s="8">
        <v>45000</v>
      </c>
      <c r="K27" s="9" t="s">
        <v>6</v>
      </c>
      <c r="L27" s="16" t="s">
        <v>134</v>
      </c>
      <c r="M27" s="7" t="s">
        <v>80</v>
      </c>
      <c r="N27" s="7">
        <v>2568</v>
      </c>
    </row>
    <row r="28" spans="1:14" s="3" customFormat="1" ht="119.25" customHeight="1" x14ac:dyDescent="0.2">
      <c r="A28" s="24">
        <v>23</v>
      </c>
      <c r="B28" s="6" t="s">
        <v>127</v>
      </c>
      <c r="C28" s="9" t="s">
        <v>135</v>
      </c>
      <c r="D28" s="8">
        <v>25000</v>
      </c>
      <c r="E28" s="8">
        <v>25000</v>
      </c>
      <c r="F28" s="7" t="s">
        <v>6</v>
      </c>
      <c r="G28" s="7" t="s">
        <v>136</v>
      </c>
      <c r="H28" s="8">
        <v>25000</v>
      </c>
      <c r="I28" s="7" t="s">
        <v>136</v>
      </c>
      <c r="J28" s="8">
        <v>25000</v>
      </c>
      <c r="K28" s="9" t="s">
        <v>6</v>
      </c>
      <c r="L28" s="16" t="s">
        <v>137</v>
      </c>
      <c r="M28" s="7" t="s">
        <v>80</v>
      </c>
      <c r="N28" s="7">
        <v>2568</v>
      </c>
    </row>
    <row r="29" spans="1:14" s="3" customFormat="1" ht="119.25" customHeight="1" x14ac:dyDescent="0.2">
      <c r="A29" s="24">
        <v>24</v>
      </c>
      <c r="B29" s="6" t="s">
        <v>127</v>
      </c>
      <c r="C29" s="9" t="s">
        <v>138</v>
      </c>
      <c r="D29" s="8">
        <v>12000</v>
      </c>
      <c r="E29" s="8">
        <v>12000</v>
      </c>
      <c r="F29" s="7" t="s">
        <v>6</v>
      </c>
      <c r="G29" s="7" t="s">
        <v>139</v>
      </c>
      <c r="H29" s="8">
        <v>12000</v>
      </c>
      <c r="I29" s="7" t="s">
        <v>139</v>
      </c>
      <c r="J29" s="8">
        <v>12000</v>
      </c>
      <c r="K29" s="9" t="s">
        <v>6</v>
      </c>
      <c r="L29" s="16" t="s">
        <v>140</v>
      </c>
      <c r="M29" s="7" t="s">
        <v>80</v>
      </c>
      <c r="N29" s="7">
        <v>2568</v>
      </c>
    </row>
    <row r="30" spans="1:14" s="3" customFormat="1" ht="204.75" customHeight="1" x14ac:dyDescent="0.2">
      <c r="A30" s="24">
        <v>25</v>
      </c>
      <c r="B30" s="6" t="s">
        <v>47</v>
      </c>
      <c r="C30" s="9" t="s">
        <v>161</v>
      </c>
      <c r="D30" s="8">
        <v>13090300</v>
      </c>
      <c r="E30" s="8">
        <v>13090300</v>
      </c>
      <c r="F30" s="7" t="s">
        <v>16</v>
      </c>
      <c r="G30" s="7" t="s">
        <v>48</v>
      </c>
      <c r="H30" s="8">
        <v>13050000</v>
      </c>
      <c r="I30" s="7" t="s">
        <v>48</v>
      </c>
      <c r="J30" s="8">
        <v>13050000</v>
      </c>
      <c r="K30" s="9" t="s">
        <v>49</v>
      </c>
      <c r="L30" s="16" t="s">
        <v>50</v>
      </c>
      <c r="M30" s="7" t="s">
        <v>80</v>
      </c>
      <c r="N30" s="7">
        <v>2568</v>
      </c>
    </row>
    <row r="31" spans="1:14" ht="27.75" customHeight="1" x14ac:dyDescent="0.2">
      <c r="B31" s="25"/>
      <c r="C31" s="26"/>
      <c r="D31" s="26"/>
      <c r="E31" s="26"/>
      <c r="F31" s="27"/>
      <c r="G31" s="27"/>
      <c r="H31" s="29"/>
      <c r="I31" s="27"/>
      <c r="J31" s="29">
        <f>SUBTOTAL(109,Form_Responses12[ราคาที่ตกลงจ้าง])</f>
        <v>13587189.439999999</v>
      </c>
      <c r="K31" s="26"/>
      <c r="L31" s="28"/>
      <c r="M31" s="27"/>
      <c r="N31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1"/>
  <sheetViews>
    <sheetView zoomScale="60" zoomScaleNormal="60" workbookViewId="0">
      <pane ySplit="5" topLeftCell="A6" activePane="bottomLeft" state="frozen"/>
      <selection pane="bottomLeft" activeCell="D30" sqref="D30:E30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34.2851562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2.71093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650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9" t="s">
        <v>495</v>
      </c>
      <c r="D6" s="8">
        <v>55000</v>
      </c>
      <c r="E6" s="8">
        <v>55000</v>
      </c>
      <c r="F6" s="7" t="s">
        <v>6</v>
      </c>
      <c r="G6" s="8" t="s">
        <v>472</v>
      </c>
      <c r="H6" s="8">
        <v>55000</v>
      </c>
      <c r="I6" s="8" t="s">
        <v>472</v>
      </c>
      <c r="J6" s="8">
        <v>55000</v>
      </c>
      <c r="K6" s="9" t="s">
        <v>9</v>
      </c>
      <c r="L6" s="20" t="s">
        <v>501</v>
      </c>
      <c r="M6" s="7" t="s">
        <v>105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9" t="s">
        <v>497</v>
      </c>
      <c r="D7" s="8">
        <v>70700</v>
      </c>
      <c r="E7" s="8">
        <v>70700</v>
      </c>
      <c r="F7" s="7" t="s">
        <v>6</v>
      </c>
      <c r="G7" s="8" t="s">
        <v>226</v>
      </c>
      <c r="H7" s="8">
        <v>70700</v>
      </c>
      <c r="I7" s="8" t="s">
        <v>226</v>
      </c>
      <c r="J7" s="8">
        <v>70700</v>
      </c>
      <c r="K7" s="9" t="s">
        <v>9</v>
      </c>
      <c r="L7" s="20" t="s">
        <v>503</v>
      </c>
      <c r="M7" s="7" t="s">
        <v>105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9" t="s">
        <v>500</v>
      </c>
      <c r="D8" s="8">
        <v>38300</v>
      </c>
      <c r="E8" s="8">
        <v>38300</v>
      </c>
      <c r="F8" s="7" t="s">
        <v>6</v>
      </c>
      <c r="G8" s="8" t="s">
        <v>264</v>
      </c>
      <c r="H8" s="8">
        <v>38300</v>
      </c>
      <c r="I8" s="8" t="s">
        <v>264</v>
      </c>
      <c r="J8" s="8">
        <v>38300</v>
      </c>
      <c r="K8" s="9" t="s">
        <v>9</v>
      </c>
      <c r="L8" s="20" t="s">
        <v>504</v>
      </c>
      <c r="M8" s="7" t="s">
        <v>105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9" t="s">
        <v>498</v>
      </c>
      <c r="D9" s="8">
        <v>20691</v>
      </c>
      <c r="E9" s="8">
        <v>20691</v>
      </c>
      <c r="F9" s="7" t="s">
        <v>6</v>
      </c>
      <c r="G9" s="8" t="s">
        <v>277</v>
      </c>
      <c r="H9" s="8">
        <v>20691</v>
      </c>
      <c r="I9" s="8" t="s">
        <v>277</v>
      </c>
      <c r="J9" s="8">
        <v>20691</v>
      </c>
      <c r="K9" s="9" t="s">
        <v>9</v>
      </c>
      <c r="L9" s="20" t="s">
        <v>505</v>
      </c>
      <c r="M9" s="7" t="s">
        <v>105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9" t="s">
        <v>499</v>
      </c>
      <c r="D10" s="8">
        <v>10300</v>
      </c>
      <c r="E10" s="8">
        <v>10300</v>
      </c>
      <c r="F10" s="7" t="s">
        <v>6</v>
      </c>
      <c r="G10" s="8" t="s">
        <v>226</v>
      </c>
      <c r="H10" s="8">
        <v>10300</v>
      </c>
      <c r="I10" s="8" t="s">
        <v>226</v>
      </c>
      <c r="J10" s="8">
        <v>10300</v>
      </c>
      <c r="K10" s="9" t="s">
        <v>9</v>
      </c>
      <c r="L10" s="20" t="s">
        <v>506</v>
      </c>
      <c r="M10" s="7" t="s">
        <v>105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9" t="s">
        <v>522</v>
      </c>
      <c r="D11" s="8">
        <v>23800</v>
      </c>
      <c r="E11" s="8">
        <v>23800</v>
      </c>
      <c r="F11" s="7" t="s">
        <v>6</v>
      </c>
      <c r="G11" s="8" t="s">
        <v>295</v>
      </c>
      <c r="H11" s="8">
        <v>23800</v>
      </c>
      <c r="I11" s="8" t="s">
        <v>295</v>
      </c>
      <c r="J11" s="8">
        <v>23800</v>
      </c>
      <c r="K11" s="9" t="s">
        <v>9</v>
      </c>
      <c r="L11" s="20" t="s">
        <v>530</v>
      </c>
      <c r="M11" s="7" t="s">
        <v>105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9" t="s">
        <v>523</v>
      </c>
      <c r="D12" s="8">
        <v>10000</v>
      </c>
      <c r="E12" s="8">
        <v>10000</v>
      </c>
      <c r="F12" s="7" t="s">
        <v>6</v>
      </c>
      <c r="G12" s="8" t="s">
        <v>326</v>
      </c>
      <c r="H12" s="8">
        <v>10000</v>
      </c>
      <c r="I12" s="8" t="s">
        <v>326</v>
      </c>
      <c r="J12" s="8">
        <v>10000</v>
      </c>
      <c r="K12" s="9" t="s">
        <v>9</v>
      </c>
      <c r="L12" s="20" t="s">
        <v>531</v>
      </c>
      <c r="M12" s="7" t="s">
        <v>105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9" t="s">
        <v>524</v>
      </c>
      <c r="D13" s="8">
        <v>6800</v>
      </c>
      <c r="E13" s="8">
        <v>6800</v>
      </c>
      <c r="F13" s="7" t="s">
        <v>6</v>
      </c>
      <c r="G13" s="8" t="s">
        <v>407</v>
      </c>
      <c r="H13" s="8">
        <v>6800</v>
      </c>
      <c r="I13" s="8" t="s">
        <v>407</v>
      </c>
      <c r="J13" s="8">
        <v>6800</v>
      </c>
      <c r="K13" s="9" t="s">
        <v>9</v>
      </c>
      <c r="L13" s="20" t="s">
        <v>532</v>
      </c>
      <c r="M13" s="7" t="s">
        <v>105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9" t="s">
        <v>525</v>
      </c>
      <c r="D14" s="8">
        <v>6800</v>
      </c>
      <c r="E14" s="8">
        <v>6800</v>
      </c>
      <c r="F14" s="7" t="s">
        <v>6</v>
      </c>
      <c r="G14" s="8" t="s">
        <v>407</v>
      </c>
      <c r="H14" s="8">
        <v>6800</v>
      </c>
      <c r="I14" s="8" t="s">
        <v>407</v>
      </c>
      <c r="J14" s="8">
        <v>6800</v>
      </c>
      <c r="K14" s="9" t="s">
        <v>9</v>
      </c>
      <c r="L14" s="20" t="s">
        <v>533</v>
      </c>
      <c r="M14" s="7" t="s">
        <v>105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9" t="s">
        <v>527</v>
      </c>
      <c r="D15" s="8">
        <v>10000</v>
      </c>
      <c r="E15" s="8">
        <v>10000</v>
      </c>
      <c r="F15" s="7" t="s">
        <v>6</v>
      </c>
      <c r="G15" s="8" t="s">
        <v>326</v>
      </c>
      <c r="H15" s="8">
        <v>10000</v>
      </c>
      <c r="I15" s="8" t="s">
        <v>326</v>
      </c>
      <c r="J15" s="8">
        <v>10000</v>
      </c>
      <c r="K15" s="9" t="s">
        <v>9</v>
      </c>
      <c r="L15" s="20" t="s">
        <v>535</v>
      </c>
      <c r="M15" s="7" t="s">
        <v>105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9" t="s">
        <v>528</v>
      </c>
      <c r="D16" s="8">
        <v>30600</v>
      </c>
      <c r="E16" s="8">
        <v>30600</v>
      </c>
      <c r="F16" s="7" t="s">
        <v>6</v>
      </c>
      <c r="G16" s="8" t="s">
        <v>295</v>
      </c>
      <c r="H16" s="8">
        <v>30600</v>
      </c>
      <c r="I16" s="8" t="s">
        <v>295</v>
      </c>
      <c r="J16" s="8">
        <v>30600</v>
      </c>
      <c r="K16" s="9" t="s">
        <v>9</v>
      </c>
      <c r="L16" s="20" t="s">
        <v>536</v>
      </c>
      <c r="M16" s="7" t="s">
        <v>105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9" t="s">
        <v>537</v>
      </c>
      <c r="D17" s="8">
        <v>25700</v>
      </c>
      <c r="E17" s="8">
        <v>25700</v>
      </c>
      <c r="F17" s="7" t="s">
        <v>6</v>
      </c>
      <c r="G17" s="8" t="s">
        <v>295</v>
      </c>
      <c r="H17" s="8">
        <v>25700</v>
      </c>
      <c r="I17" s="8" t="s">
        <v>295</v>
      </c>
      <c r="J17" s="8">
        <v>25700</v>
      </c>
      <c r="K17" s="9" t="s">
        <v>9</v>
      </c>
      <c r="L17" s="20" t="s">
        <v>545</v>
      </c>
      <c r="M17" s="7" t="s">
        <v>105</v>
      </c>
      <c r="N17" s="7">
        <v>2568</v>
      </c>
    </row>
    <row r="18" spans="1:14" s="3" customFormat="1" ht="204.75" customHeight="1" x14ac:dyDescent="0.2">
      <c r="A18" s="24">
        <v>13</v>
      </c>
      <c r="B18" s="6" t="s">
        <v>187</v>
      </c>
      <c r="C18" s="9" t="s">
        <v>541</v>
      </c>
      <c r="D18" s="8">
        <v>8800</v>
      </c>
      <c r="E18" s="8">
        <v>8800</v>
      </c>
      <c r="F18" s="7" t="s">
        <v>6</v>
      </c>
      <c r="G18" s="8" t="s">
        <v>226</v>
      </c>
      <c r="H18" s="8">
        <v>8800</v>
      </c>
      <c r="I18" s="8" t="s">
        <v>226</v>
      </c>
      <c r="J18" s="8">
        <v>8800</v>
      </c>
      <c r="K18" s="9" t="s">
        <v>9</v>
      </c>
      <c r="L18" s="20" t="s">
        <v>549</v>
      </c>
      <c r="M18" s="7" t="s">
        <v>105</v>
      </c>
      <c r="N18" s="7">
        <v>2568</v>
      </c>
    </row>
    <row r="19" spans="1:14" s="3" customFormat="1" ht="204.75" customHeight="1" x14ac:dyDescent="0.2">
      <c r="A19" s="24">
        <v>14</v>
      </c>
      <c r="B19" s="6" t="s">
        <v>187</v>
      </c>
      <c r="C19" s="9" t="s">
        <v>542</v>
      </c>
      <c r="D19" s="8">
        <v>6060</v>
      </c>
      <c r="E19" s="8">
        <v>6060</v>
      </c>
      <c r="F19" s="7" t="s">
        <v>6</v>
      </c>
      <c r="G19" s="8" t="s">
        <v>226</v>
      </c>
      <c r="H19" s="8">
        <v>6060</v>
      </c>
      <c r="I19" s="8" t="s">
        <v>226</v>
      </c>
      <c r="J19" s="8">
        <v>6060</v>
      </c>
      <c r="K19" s="9" t="s">
        <v>9</v>
      </c>
      <c r="L19" s="20" t="s">
        <v>550</v>
      </c>
      <c r="M19" s="7" t="s">
        <v>105</v>
      </c>
      <c r="N19" s="7">
        <v>2568</v>
      </c>
    </row>
    <row r="20" spans="1:14" s="3" customFormat="1" ht="204.75" customHeight="1" x14ac:dyDescent="0.2">
      <c r="A20" s="24">
        <v>15</v>
      </c>
      <c r="B20" s="6" t="s">
        <v>187</v>
      </c>
      <c r="C20" s="9" t="s">
        <v>552</v>
      </c>
      <c r="D20" s="8">
        <v>10880</v>
      </c>
      <c r="E20" s="8">
        <v>10880</v>
      </c>
      <c r="F20" s="7" t="s">
        <v>6</v>
      </c>
      <c r="G20" s="8" t="s">
        <v>226</v>
      </c>
      <c r="H20" s="8">
        <v>10880</v>
      </c>
      <c r="I20" s="8" t="s">
        <v>226</v>
      </c>
      <c r="J20" s="8">
        <v>10880</v>
      </c>
      <c r="K20" s="9" t="s">
        <v>9</v>
      </c>
      <c r="L20" s="20" t="s">
        <v>556</v>
      </c>
      <c r="M20" s="7" t="s">
        <v>105</v>
      </c>
      <c r="N20" s="7">
        <v>2568</v>
      </c>
    </row>
    <row r="21" spans="1:14" s="3" customFormat="1" ht="204.75" customHeight="1" x14ac:dyDescent="0.2">
      <c r="A21" s="24">
        <v>16</v>
      </c>
      <c r="B21" s="6" t="s">
        <v>187</v>
      </c>
      <c r="C21" s="9" t="s">
        <v>553</v>
      </c>
      <c r="D21" s="8">
        <v>7860</v>
      </c>
      <c r="E21" s="8">
        <v>7860</v>
      </c>
      <c r="F21" s="7" t="s">
        <v>6</v>
      </c>
      <c r="G21" s="8" t="s">
        <v>226</v>
      </c>
      <c r="H21" s="8">
        <v>7860</v>
      </c>
      <c r="I21" s="8" t="s">
        <v>226</v>
      </c>
      <c r="J21" s="8">
        <v>7860</v>
      </c>
      <c r="K21" s="9" t="s">
        <v>9</v>
      </c>
      <c r="L21" s="20" t="s">
        <v>557</v>
      </c>
      <c r="M21" s="7" t="s">
        <v>105</v>
      </c>
      <c r="N21" s="7">
        <v>2568</v>
      </c>
    </row>
    <row r="22" spans="1:14" s="3" customFormat="1" ht="204.75" customHeight="1" x14ac:dyDescent="0.2">
      <c r="A22" s="24">
        <v>17</v>
      </c>
      <c r="B22" s="6" t="s">
        <v>187</v>
      </c>
      <c r="C22" s="9" t="s">
        <v>554</v>
      </c>
      <c r="D22" s="8">
        <v>10000</v>
      </c>
      <c r="E22" s="8">
        <v>10000</v>
      </c>
      <c r="F22" s="7" t="s">
        <v>6</v>
      </c>
      <c r="G22" s="8" t="s">
        <v>326</v>
      </c>
      <c r="H22" s="8">
        <v>10000</v>
      </c>
      <c r="I22" s="8" t="s">
        <v>326</v>
      </c>
      <c r="J22" s="8">
        <v>10000</v>
      </c>
      <c r="K22" s="9" t="s">
        <v>9</v>
      </c>
      <c r="L22" s="20" t="s">
        <v>564</v>
      </c>
      <c r="M22" s="7" t="s">
        <v>105</v>
      </c>
      <c r="N22" s="7">
        <v>2568</v>
      </c>
    </row>
    <row r="23" spans="1:14" s="3" customFormat="1" ht="204.75" customHeight="1" x14ac:dyDescent="0.2">
      <c r="A23" s="24">
        <v>18</v>
      </c>
      <c r="B23" s="6" t="s">
        <v>187</v>
      </c>
      <c r="C23" s="9" t="s">
        <v>555</v>
      </c>
      <c r="D23" s="8">
        <v>12800</v>
      </c>
      <c r="E23" s="8">
        <v>12800</v>
      </c>
      <c r="F23" s="7" t="s">
        <v>6</v>
      </c>
      <c r="G23" s="8" t="s">
        <v>311</v>
      </c>
      <c r="H23" s="8">
        <v>12800</v>
      </c>
      <c r="I23" s="8" t="s">
        <v>311</v>
      </c>
      <c r="J23" s="8">
        <v>12800</v>
      </c>
      <c r="K23" s="9" t="s">
        <v>9</v>
      </c>
      <c r="L23" s="20" t="s">
        <v>558</v>
      </c>
      <c r="M23" s="7" t="s">
        <v>105</v>
      </c>
      <c r="N23" s="7">
        <v>2568</v>
      </c>
    </row>
    <row r="24" spans="1:14" s="3" customFormat="1" ht="204.75" customHeight="1" x14ac:dyDescent="0.2">
      <c r="A24" s="24">
        <v>19</v>
      </c>
      <c r="B24" s="6" t="s">
        <v>187</v>
      </c>
      <c r="C24" s="9" t="s">
        <v>560</v>
      </c>
      <c r="D24" s="8">
        <v>12800</v>
      </c>
      <c r="E24" s="8">
        <v>12800</v>
      </c>
      <c r="F24" s="7" t="s">
        <v>6</v>
      </c>
      <c r="G24" s="8" t="s">
        <v>295</v>
      </c>
      <c r="H24" s="8">
        <v>12800</v>
      </c>
      <c r="I24" s="8" t="s">
        <v>295</v>
      </c>
      <c r="J24" s="8">
        <v>12800</v>
      </c>
      <c r="K24" s="9" t="s">
        <v>9</v>
      </c>
      <c r="L24" s="20" t="s">
        <v>559</v>
      </c>
      <c r="M24" s="7" t="s">
        <v>105</v>
      </c>
      <c r="N24" s="7">
        <v>2568</v>
      </c>
    </row>
    <row r="25" spans="1:14" s="3" customFormat="1" ht="204.75" customHeight="1" x14ac:dyDescent="0.2">
      <c r="A25" s="24">
        <v>20</v>
      </c>
      <c r="B25" s="6" t="s">
        <v>187</v>
      </c>
      <c r="C25" s="9" t="s">
        <v>561</v>
      </c>
      <c r="D25" s="8">
        <v>25560</v>
      </c>
      <c r="E25" s="8">
        <v>25560</v>
      </c>
      <c r="F25" s="7" t="s">
        <v>6</v>
      </c>
      <c r="G25" s="8" t="s">
        <v>346</v>
      </c>
      <c r="H25" s="8">
        <v>25560</v>
      </c>
      <c r="I25" s="8" t="s">
        <v>346</v>
      </c>
      <c r="J25" s="8">
        <v>25560</v>
      </c>
      <c r="K25" s="9" t="s">
        <v>9</v>
      </c>
      <c r="L25" s="20" t="s">
        <v>566</v>
      </c>
      <c r="M25" s="7" t="s">
        <v>105</v>
      </c>
      <c r="N25" s="7">
        <v>2568</v>
      </c>
    </row>
    <row r="26" spans="1:14" s="3" customFormat="1" ht="204.75" customHeight="1" x14ac:dyDescent="0.2">
      <c r="A26" s="24">
        <v>21</v>
      </c>
      <c r="B26" s="6" t="s">
        <v>187</v>
      </c>
      <c r="C26" s="9" t="s">
        <v>562</v>
      </c>
      <c r="D26" s="8">
        <v>42640</v>
      </c>
      <c r="E26" s="8">
        <v>42640</v>
      </c>
      <c r="F26" s="7" t="s">
        <v>6</v>
      </c>
      <c r="G26" s="8" t="s">
        <v>563</v>
      </c>
      <c r="H26" s="8">
        <v>42640</v>
      </c>
      <c r="I26" s="8" t="s">
        <v>563</v>
      </c>
      <c r="J26" s="8">
        <v>42640</v>
      </c>
      <c r="K26" s="9" t="s">
        <v>9</v>
      </c>
      <c r="L26" s="20" t="s">
        <v>565</v>
      </c>
      <c r="M26" s="7" t="s">
        <v>105</v>
      </c>
      <c r="N26" s="7">
        <v>2568</v>
      </c>
    </row>
    <row r="27" spans="1:14" s="3" customFormat="1" ht="204.75" customHeight="1" x14ac:dyDescent="0.2">
      <c r="A27" s="24">
        <v>22</v>
      </c>
      <c r="B27" s="6" t="s">
        <v>187</v>
      </c>
      <c r="C27" s="9" t="s">
        <v>570</v>
      </c>
      <c r="D27" s="8">
        <v>30910</v>
      </c>
      <c r="E27" s="8">
        <v>30910</v>
      </c>
      <c r="F27" s="7" t="s">
        <v>6</v>
      </c>
      <c r="G27" s="8" t="s">
        <v>283</v>
      </c>
      <c r="H27" s="8">
        <v>30910</v>
      </c>
      <c r="I27" s="8" t="s">
        <v>283</v>
      </c>
      <c r="J27" s="8">
        <v>30910</v>
      </c>
      <c r="K27" s="9" t="s">
        <v>9</v>
      </c>
      <c r="L27" s="20" t="s">
        <v>576</v>
      </c>
      <c r="M27" s="7" t="s">
        <v>105</v>
      </c>
      <c r="N27" s="7">
        <v>2568</v>
      </c>
    </row>
    <row r="28" spans="1:14" s="3" customFormat="1" ht="204.75" customHeight="1" x14ac:dyDescent="0.2">
      <c r="A28" s="24">
        <v>23</v>
      </c>
      <c r="B28" s="6" t="s">
        <v>187</v>
      </c>
      <c r="C28" s="9" t="s">
        <v>571</v>
      </c>
      <c r="D28" s="8">
        <v>8805</v>
      </c>
      <c r="E28" s="8">
        <v>8805</v>
      </c>
      <c r="F28" s="7" t="s">
        <v>6</v>
      </c>
      <c r="G28" s="8" t="s">
        <v>277</v>
      </c>
      <c r="H28" s="8">
        <v>8805</v>
      </c>
      <c r="I28" s="8" t="s">
        <v>277</v>
      </c>
      <c r="J28" s="8">
        <v>8805</v>
      </c>
      <c r="K28" s="9" t="s">
        <v>9</v>
      </c>
      <c r="L28" s="20" t="s">
        <v>577</v>
      </c>
      <c r="M28" s="7" t="s">
        <v>105</v>
      </c>
      <c r="N28" s="7">
        <v>2568</v>
      </c>
    </row>
    <row r="29" spans="1:14" s="3" customFormat="1" ht="204.75" customHeight="1" x14ac:dyDescent="0.2">
      <c r="A29" s="24">
        <v>24</v>
      </c>
      <c r="B29" s="6" t="s">
        <v>187</v>
      </c>
      <c r="C29" s="9" t="s">
        <v>599</v>
      </c>
      <c r="D29" s="8">
        <v>19700</v>
      </c>
      <c r="E29" s="8">
        <v>19700</v>
      </c>
      <c r="F29" s="7" t="s">
        <v>6</v>
      </c>
      <c r="G29" s="8" t="s">
        <v>283</v>
      </c>
      <c r="H29" s="8">
        <v>19700</v>
      </c>
      <c r="I29" s="8" t="s">
        <v>283</v>
      </c>
      <c r="J29" s="8">
        <v>19700</v>
      </c>
      <c r="K29" s="9" t="s">
        <v>9</v>
      </c>
      <c r="L29" s="20" t="s">
        <v>607</v>
      </c>
      <c r="M29" s="7" t="s">
        <v>105</v>
      </c>
      <c r="N29" s="7">
        <v>2568</v>
      </c>
    </row>
    <row r="30" spans="1:14" s="3" customFormat="1" ht="119.25" customHeight="1" x14ac:dyDescent="0.2">
      <c r="A30" s="24">
        <v>25</v>
      </c>
      <c r="B30" s="6" t="s">
        <v>100</v>
      </c>
      <c r="C30" s="9" t="s">
        <v>101</v>
      </c>
      <c r="D30" s="8">
        <v>798560</v>
      </c>
      <c r="E30" s="8">
        <v>775000</v>
      </c>
      <c r="F30" s="7" t="s">
        <v>16</v>
      </c>
      <c r="G30" s="7" t="s">
        <v>102</v>
      </c>
      <c r="H30" s="8">
        <v>775000</v>
      </c>
      <c r="I30" s="7" t="s">
        <v>102</v>
      </c>
      <c r="J30" s="8">
        <v>775000</v>
      </c>
      <c r="K30" s="9" t="s">
        <v>103</v>
      </c>
      <c r="L30" s="16" t="s">
        <v>104</v>
      </c>
      <c r="M30" s="7" t="s">
        <v>105</v>
      </c>
      <c r="N30" s="7">
        <v>2568</v>
      </c>
    </row>
    <row r="31" spans="1:14" ht="68.25" customHeight="1" x14ac:dyDescent="0.2">
      <c r="B31" s="25"/>
      <c r="C31" s="26"/>
      <c r="D31" s="26"/>
      <c r="E31" s="26"/>
      <c r="F31" s="27"/>
      <c r="G31" s="27"/>
      <c r="H31" s="29"/>
      <c r="I31" s="27"/>
      <c r="J31" s="29">
        <f>SUBTOTAL(109,Form_Responses13[ราคาที่ตกลงจ้าง])</f>
        <v>1280506</v>
      </c>
      <c r="K31" s="26"/>
      <c r="L31" s="28"/>
      <c r="M31" s="27"/>
      <c r="N31" s="27"/>
    </row>
  </sheetData>
  <mergeCells count="3">
    <mergeCell ref="B1:N1"/>
    <mergeCell ref="B2:N2"/>
    <mergeCell ref="B3:N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6"/>
  <sheetViews>
    <sheetView zoomScale="50" zoomScaleNormal="50" workbookViewId="0">
      <pane ySplit="5" topLeftCell="A23" activePane="bottomLeft" state="frozen"/>
      <selection pane="bottomLeft" activeCell="D33" sqref="D33:E33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44.4257812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2.71093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651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9" t="s">
        <v>508</v>
      </c>
      <c r="D6" s="8">
        <v>27370</v>
      </c>
      <c r="E6" s="8">
        <v>27370</v>
      </c>
      <c r="F6" s="7" t="s">
        <v>6</v>
      </c>
      <c r="G6" s="8" t="s">
        <v>277</v>
      </c>
      <c r="H6" s="8">
        <v>27370</v>
      </c>
      <c r="I6" s="8" t="s">
        <v>277</v>
      </c>
      <c r="J6" s="8">
        <v>27370</v>
      </c>
      <c r="K6" s="9" t="s">
        <v>9</v>
      </c>
      <c r="L6" s="20" t="s">
        <v>515</v>
      </c>
      <c r="M6" s="7" t="s">
        <v>58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9" t="s">
        <v>509</v>
      </c>
      <c r="D7" s="8">
        <v>11440</v>
      </c>
      <c r="E7" s="8">
        <v>11440</v>
      </c>
      <c r="F7" s="7" t="s">
        <v>6</v>
      </c>
      <c r="G7" s="8" t="s">
        <v>277</v>
      </c>
      <c r="H7" s="8">
        <v>11440</v>
      </c>
      <c r="I7" s="8" t="s">
        <v>277</v>
      </c>
      <c r="J7" s="8">
        <v>11440</v>
      </c>
      <c r="K7" s="9" t="s">
        <v>9</v>
      </c>
      <c r="L7" s="20" t="s">
        <v>516</v>
      </c>
      <c r="M7" s="7" t="s">
        <v>58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9" t="s">
        <v>510</v>
      </c>
      <c r="D8" s="8">
        <v>9688.85</v>
      </c>
      <c r="E8" s="8">
        <v>9688.85</v>
      </c>
      <c r="F8" s="7" t="s">
        <v>6</v>
      </c>
      <c r="G8" s="8" t="s">
        <v>360</v>
      </c>
      <c r="H8" s="8">
        <v>9688.85</v>
      </c>
      <c r="I8" s="8" t="s">
        <v>360</v>
      </c>
      <c r="J8" s="8">
        <v>9688.85</v>
      </c>
      <c r="K8" s="9" t="s">
        <v>9</v>
      </c>
      <c r="L8" s="20" t="s">
        <v>517</v>
      </c>
      <c r="M8" s="7" t="s">
        <v>58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9" t="s">
        <v>511</v>
      </c>
      <c r="D9" s="8">
        <v>10815.56</v>
      </c>
      <c r="E9" s="8">
        <v>10815.56</v>
      </c>
      <c r="F9" s="7" t="s">
        <v>6</v>
      </c>
      <c r="G9" s="8" t="s">
        <v>224</v>
      </c>
      <c r="H9" s="8">
        <v>10815.56</v>
      </c>
      <c r="I9" s="8" t="s">
        <v>224</v>
      </c>
      <c r="J9" s="8">
        <v>10815.56</v>
      </c>
      <c r="K9" s="9" t="s">
        <v>9</v>
      </c>
      <c r="L9" s="20" t="s">
        <v>518</v>
      </c>
      <c r="M9" s="7" t="s">
        <v>58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9" t="s">
        <v>512</v>
      </c>
      <c r="D10" s="8">
        <v>26093</v>
      </c>
      <c r="E10" s="8">
        <v>26093</v>
      </c>
      <c r="F10" s="7" t="s">
        <v>6</v>
      </c>
      <c r="G10" s="8" t="s">
        <v>274</v>
      </c>
      <c r="H10" s="8">
        <v>26093</v>
      </c>
      <c r="I10" s="8" t="s">
        <v>274</v>
      </c>
      <c r="J10" s="8">
        <v>26093</v>
      </c>
      <c r="K10" s="9" t="s">
        <v>9</v>
      </c>
      <c r="L10" s="20" t="s">
        <v>519</v>
      </c>
      <c r="M10" s="7" t="s">
        <v>58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9" t="s">
        <v>513</v>
      </c>
      <c r="D11" s="8">
        <v>14000</v>
      </c>
      <c r="E11" s="8">
        <v>14000</v>
      </c>
      <c r="F11" s="7" t="s">
        <v>6</v>
      </c>
      <c r="G11" s="8" t="s">
        <v>277</v>
      </c>
      <c r="H11" s="8">
        <v>14000</v>
      </c>
      <c r="I11" s="8" t="s">
        <v>277</v>
      </c>
      <c r="J11" s="8">
        <v>14000</v>
      </c>
      <c r="K11" s="9" t="s">
        <v>9</v>
      </c>
      <c r="L11" s="20" t="s">
        <v>520</v>
      </c>
      <c r="M11" s="7" t="s">
        <v>58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9" t="s">
        <v>514</v>
      </c>
      <c r="D12" s="8">
        <v>15000</v>
      </c>
      <c r="E12" s="8">
        <v>15000</v>
      </c>
      <c r="F12" s="7" t="s">
        <v>6</v>
      </c>
      <c r="G12" s="8" t="s">
        <v>346</v>
      </c>
      <c r="H12" s="8">
        <v>15000</v>
      </c>
      <c r="I12" s="8" t="s">
        <v>346</v>
      </c>
      <c r="J12" s="8">
        <v>15000</v>
      </c>
      <c r="K12" s="9" t="s">
        <v>9</v>
      </c>
      <c r="L12" s="20" t="s">
        <v>521</v>
      </c>
      <c r="M12" s="7" t="s">
        <v>58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9" t="s">
        <v>567</v>
      </c>
      <c r="D13" s="8">
        <v>27700</v>
      </c>
      <c r="E13" s="8">
        <v>27700</v>
      </c>
      <c r="F13" s="7" t="s">
        <v>6</v>
      </c>
      <c r="G13" s="8" t="s">
        <v>295</v>
      </c>
      <c r="H13" s="8">
        <v>27700</v>
      </c>
      <c r="I13" s="8" t="s">
        <v>295</v>
      </c>
      <c r="J13" s="8">
        <v>27700</v>
      </c>
      <c r="K13" s="9" t="s">
        <v>9</v>
      </c>
      <c r="L13" s="20" t="s">
        <v>573</v>
      </c>
      <c r="M13" s="7" t="s">
        <v>58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9" t="s">
        <v>568</v>
      </c>
      <c r="D14" s="8">
        <v>10000</v>
      </c>
      <c r="E14" s="8">
        <v>10000</v>
      </c>
      <c r="F14" s="7" t="s">
        <v>6</v>
      </c>
      <c r="G14" s="8" t="s">
        <v>326</v>
      </c>
      <c r="H14" s="8">
        <v>10000</v>
      </c>
      <c r="I14" s="8" t="s">
        <v>326</v>
      </c>
      <c r="J14" s="8">
        <v>10000</v>
      </c>
      <c r="K14" s="9" t="s">
        <v>9</v>
      </c>
      <c r="L14" s="20" t="s">
        <v>574</v>
      </c>
      <c r="M14" s="7" t="s">
        <v>58</v>
      </c>
      <c r="N14" s="7">
        <v>2568</v>
      </c>
    </row>
    <row r="15" spans="1:14" s="3" customFormat="1" ht="204.75" customHeight="1" x14ac:dyDescent="0.2">
      <c r="A15" s="24">
        <v>10</v>
      </c>
      <c r="B15" s="6" t="s">
        <v>187</v>
      </c>
      <c r="C15" s="9" t="s">
        <v>569</v>
      </c>
      <c r="D15" s="8">
        <v>12800</v>
      </c>
      <c r="E15" s="8">
        <v>12800</v>
      </c>
      <c r="F15" s="7" t="s">
        <v>6</v>
      </c>
      <c r="G15" s="8" t="s">
        <v>311</v>
      </c>
      <c r="H15" s="8">
        <v>12800</v>
      </c>
      <c r="I15" s="8" t="s">
        <v>311</v>
      </c>
      <c r="J15" s="8">
        <v>12800</v>
      </c>
      <c r="K15" s="9" t="s">
        <v>9</v>
      </c>
      <c r="L15" s="20" t="s">
        <v>575</v>
      </c>
      <c r="M15" s="7" t="s">
        <v>58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9" t="s">
        <v>571</v>
      </c>
      <c r="D16" s="8">
        <v>8805</v>
      </c>
      <c r="E16" s="8">
        <v>8805</v>
      </c>
      <c r="F16" s="7" t="s">
        <v>6</v>
      </c>
      <c r="G16" s="8" t="s">
        <v>277</v>
      </c>
      <c r="H16" s="8">
        <v>8805</v>
      </c>
      <c r="I16" s="8" t="s">
        <v>277</v>
      </c>
      <c r="J16" s="8">
        <v>8805</v>
      </c>
      <c r="K16" s="9" t="s">
        <v>9</v>
      </c>
      <c r="L16" s="20" t="s">
        <v>577</v>
      </c>
      <c r="M16" s="7" t="s">
        <v>58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9" t="s">
        <v>572</v>
      </c>
      <c r="D17" s="8">
        <v>14900</v>
      </c>
      <c r="E17" s="8">
        <v>14900</v>
      </c>
      <c r="F17" s="7" t="s">
        <v>6</v>
      </c>
      <c r="G17" s="8" t="s">
        <v>277</v>
      </c>
      <c r="H17" s="8">
        <v>14900</v>
      </c>
      <c r="I17" s="8" t="s">
        <v>277</v>
      </c>
      <c r="J17" s="8">
        <v>14900</v>
      </c>
      <c r="K17" s="9" t="s">
        <v>9</v>
      </c>
      <c r="L17" s="20" t="s">
        <v>578</v>
      </c>
      <c r="M17" s="7" t="s">
        <v>58</v>
      </c>
      <c r="N17" s="7">
        <v>2568</v>
      </c>
    </row>
    <row r="18" spans="1:14" s="3" customFormat="1" ht="204.75" customHeight="1" x14ac:dyDescent="0.2">
      <c r="A18" s="24">
        <v>13</v>
      </c>
      <c r="B18" s="6" t="s">
        <v>187</v>
      </c>
      <c r="C18" s="9" t="s">
        <v>580</v>
      </c>
      <c r="D18" s="8">
        <v>23370</v>
      </c>
      <c r="E18" s="8">
        <v>23370</v>
      </c>
      <c r="F18" s="7" t="s">
        <v>6</v>
      </c>
      <c r="G18" s="8" t="s">
        <v>277</v>
      </c>
      <c r="H18" s="8">
        <v>23370</v>
      </c>
      <c r="I18" s="8" t="s">
        <v>277</v>
      </c>
      <c r="J18" s="8">
        <v>23370</v>
      </c>
      <c r="K18" s="9" t="s">
        <v>9</v>
      </c>
      <c r="L18" s="20" t="s">
        <v>515</v>
      </c>
      <c r="M18" s="7" t="s">
        <v>58</v>
      </c>
      <c r="N18" s="7">
        <v>2568</v>
      </c>
    </row>
    <row r="19" spans="1:14" s="3" customFormat="1" ht="204.75" customHeight="1" x14ac:dyDescent="0.2">
      <c r="A19" s="24">
        <v>14</v>
      </c>
      <c r="B19" s="6" t="s">
        <v>187</v>
      </c>
      <c r="C19" s="9" t="s">
        <v>509</v>
      </c>
      <c r="D19" s="8">
        <v>11440</v>
      </c>
      <c r="E19" s="8">
        <v>11440</v>
      </c>
      <c r="F19" s="7" t="s">
        <v>6</v>
      </c>
      <c r="G19" s="8" t="s">
        <v>277</v>
      </c>
      <c r="H19" s="8">
        <v>11440</v>
      </c>
      <c r="I19" s="8" t="s">
        <v>277</v>
      </c>
      <c r="J19" s="8">
        <v>11440</v>
      </c>
      <c r="K19" s="9" t="s">
        <v>9</v>
      </c>
      <c r="L19" s="20" t="s">
        <v>516</v>
      </c>
      <c r="M19" s="7" t="s">
        <v>58</v>
      </c>
      <c r="N19" s="7">
        <v>2568</v>
      </c>
    </row>
    <row r="20" spans="1:14" s="3" customFormat="1" ht="204.75" customHeight="1" x14ac:dyDescent="0.2">
      <c r="A20" s="24">
        <v>15</v>
      </c>
      <c r="B20" s="6" t="s">
        <v>187</v>
      </c>
      <c r="C20" s="9" t="s">
        <v>581</v>
      </c>
      <c r="D20" s="8">
        <v>9688.85</v>
      </c>
      <c r="E20" s="8">
        <v>9688.85</v>
      </c>
      <c r="F20" s="7" t="s">
        <v>6</v>
      </c>
      <c r="G20" s="8" t="s">
        <v>360</v>
      </c>
      <c r="H20" s="8">
        <v>9688.85</v>
      </c>
      <c r="I20" s="8" t="s">
        <v>360</v>
      </c>
      <c r="J20" s="8">
        <v>9688.85</v>
      </c>
      <c r="K20" s="9" t="s">
        <v>9</v>
      </c>
      <c r="L20" s="20" t="s">
        <v>517</v>
      </c>
      <c r="M20" s="7" t="s">
        <v>58</v>
      </c>
      <c r="N20" s="7">
        <v>2568</v>
      </c>
    </row>
    <row r="21" spans="1:14" s="3" customFormat="1" ht="204.75" customHeight="1" x14ac:dyDescent="0.2">
      <c r="A21" s="24">
        <v>16</v>
      </c>
      <c r="B21" s="6" t="s">
        <v>187</v>
      </c>
      <c r="C21" s="9" t="s">
        <v>511</v>
      </c>
      <c r="D21" s="8">
        <v>10815.56</v>
      </c>
      <c r="E21" s="8">
        <v>10815.56</v>
      </c>
      <c r="F21" s="7" t="s">
        <v>6</v>
      </c>
      <c r="G21" s="8" t="s">
        <v>224</v>
      </c>
      <c r="H21" s="8">
        <v>10815.56</v>
      </c>
      <c r="I21" s="8" t="s">
        <v>224</v>
      </c>
      <c r="J21" s="8">
        <v>10815.56</v>
      </c>
      <c r="K21" s="9" t="s">
        <v>9</v>
      </c>
      <c r="L21" s="20" t="s">
        <v>518</v>
      </c>
      <c r="M21" s="7" t="s">
        <v>58</v>
      </c>
      <c r="N21" s="7">
        <v>2568</v>
      </c>
    </row>
    <row r="22" spans="1:14" s="3" customFormat="1" ht="204.75" customHeight="1" x14ac:dyDescent="0.2">
      <c r="A22" s="24">
        <v>17</v>
      </c>
      <c r="B22" s="6" t="s">
        <v>187</v>
      </c>
      <c r="C22" s="9" t="s">
        <v>582</v>
      </c>
      <c r="D22" s="8">
        <v>26093</v>
      </c>
      <c r="E22" s="8">
        <v>26093</v>
      </c>
      <c r="F22" s="7" t="s">
        <v>6</v>
      </c>
      <c r="G22" s="8" t="s">
        <v>274</v>
      </c>
      <c r="H22" s="8">
        <v>26093</v>
      </c>
      <c r="I22" s="8" t="s">
        <v>274</v>
      </c>
      <c r="J22" s="8">
        <v>26093</v>
      </c>
      <c r="K22" s="9" t="s">
        <v>9</v>
      </c>
      <c r="L22" s="20" t="s">
        <v>585</v>
      </c>
      <c r="M22" s="7" t="s">
        <v>58</v>
      </c>
      <c r="N22" s="7">
        <v>2568</v>
      </c>
    </row>
    <row r="23" spans="1:14" s="3" customFormat="1" ht="204.75" customHeight="1" x14ac:dyDescent="0.2">
      <c r="A23" s="24">
        <v>18</v>
      </c>
      <c r="B23" s="6" t="s">
        <v>187</v>
      </c>
      <c r="C23" s="9" t="s">
        <v>583</v>
      </c>
      <c r="D23" s="8">
        <v>14000</v>
      </c>
      <c r="E23" s="8">
        <v>14000</v>
      </c>
      <c r="F23" s="7" t="s">
        <v>6</v>
      </c>
      <c r="G23" s="8" t="s">
        <v>584</v>
      </c>
      <c r="H23" s="8">
        <v>14000</v>
      </c>
      <c r="I23" s="8" t="s">
        <v>584</v>
      </c>
      <c r="J23" s="8">
        <v>14000</v>
      </c>
      <c r="K23" s="9" t="s">
        <v>9</v>
      </c>
      <c r="L23" s="20" t="s">
        <v>520</v>
      </c>
      <c r="M23" s="7" t="s">
        <v>58</v>
      </c>
      <c r="N23" s="7">
        <v>2568</v>
      </c>
    </row>
    <row r="24" spans="1:14" s="3" customFormat="1" ht="204.75" customHeight="1" x14ac:dyDescent="0.2">
      <c r="A24" s="24">
        <v>19</v>
      </c>
      <c r="B24" s="6" t="s">
        <v>187</v>
      </c>
      <c r="C24" s="9" t="s">
        <v>514</v>
      </c>
      <c r="D24" s="8">
        <v>15000</v>
      </c>
      <c r="E24" s="8">
        <v>15000</v>
      </c>
      <c r="F24" s="7" t="s">
        <v>6</v>
      </c>
      <c r="G24" s="8" t="s">
        <v>346</v>
      </c>
      <c r="H24" s="8">
        <v>15000</v>
      </c>
      <c r="I24" s="8" t="s">
        <v>346</v>
      </c>
      <c r="J24" s="8">
        <v>15000</v>
      </c>
      <c r="K24" s="9" t="s">
        <v>9</v>
      </c>
      <c r="L24" s="20" t="s">
        <v>521</v>
      </c>
      <c r="M24" s="7" t="s">
        <v>58</v>
      </c>
      <c r="N24" s="7">
        <v>2568</v>
      </c>
    </row>
    <row r="25" spans="1:14" s="3" customFormat="1" ht="204.75" customHeight="1" x14ac:dyDescent="0.2">
      <c r="A25" s="24">
        <v>20</v>
      </c>
      <c r="B25" s="6" t="s">
        <v>187</v>
      </c>
      <c r="C25" s="9" t="s">
        <v>591</v>
      </c>
      <c r="D25" s="8">
        <v>28700</v>
      </c>
      <c r="E25" s="8">
        <v>28700</v>
      </c>
      <c r="F25" s="7" t="s">
        <v>6</v>
      </c>
      <c r="G25" s="8" t="s">
        <v>346</v>
      </c>
      <c r="H25" s="8">
        <v>28700</v>
      </c>
      <c r="I25" s="8" t="s">
        <v>346</v>
      </c>
      <c r="J25" s="8">
        <v>28700</v>
      </c>
      <c r="K25" s="9" t="s">
        <v>9</v>
      </c>
      <c r="L25" s="20" t="s">
        <v>597</v>
      </c>
      <c r="M25" s="7" t="s">
        <v>58</v>
      </c>
      <c r="N25" s="7">
        <v>2568</v>
      </c>
    </row>
    <row r="26" spans="1:14" s="3" customFormat="1" ht="204.75" customHeight="1" x14ac:dyDescent="0.2">
      <c r="A26" s="24">
        <v>21</v>
      </c>
      <c r="B26" s="6" t="s">
        <v>187</v>
      </c>
      <c r="C26" s="9" t="s">
        <v>587</v>
      </c>
      <c r="D26" s="8">
        <v>63130</v>
      </c>
      <c r="E26" s="8">
        <v>63130</v>
      </c>
      <c r="F26" s="7" t="s">
        <v>6</v>
      </c>
      <c r="G26" s="8" t="s">
        <v>238</v>
      </c>
      <c r="H26" s="8">
        <v>63130</v>
      </c>
      <c r="I26" s="8" t="s">
        <v>238</v>
      </c>
      <c r="J26" s="8">
        <v>63130</v>
      </c>
      <c r="K26" s="9" t="s">
        <v>9</v>
      </c>
      <c r="L26" s="20" t="s">
        <v>594</v>
      </c>
      <c r="M26" s="7" t="s">
        <v>58</v>
      </c>
      <c r="N26" s="7">
        <v>2568</v>
      </c>
    </row>
    <row r="27" spans="1:14" s="3" customFormat="1" ht="204.75" customHeight="1" x14ac:dyDescent="0.2">
      <c r="A27" s="24">
        <v>22</v>
      </c>
      <c r="B27" s="6" t="s">
        <v>187</v>
      </c>
      <c r="C27" s="9" t="s">
        <v>588</v>
      </c>
      <c r="D27" s="8">
        <v>92000</v>
      </c>
      <c r="E27" s="8">
        <v>92000</v>
      </c>
      <c r="F27" s="7" t="s">
        <v>6</v>
      </c>
      <c r="G27" s="8" t="s">
        <v>435</v>
      </c>
      <c r="H27" s="8">
        <v>92000</v>
      </c>
      <c r="I27" s="8" t="s">
        <v>435</v>
      </c>
      <c r="J27" s="8">
        <v>92000</v>
      </c>
      <c r="K27" s="9" t="s">
        <v>9</v>
      </c>
      <c r="L27" s="20" t="s">
        <v>595</v>
      </c>
      <c r="M27" s="7" t="s">
        <v>58</v>
      </c>
      <c r="N27" s="7">
        <v>2568</v>
      </c>
    </row>
    <row r="28" spans="1:14" s="3" customFormat="1" ht="204.75" customHeight="1" x14ac:dyDescent="0.2">
      <c r="A28" s="24">
        <v>23</v>
      </c>
      <c r="B28" s="6" t="s">
        <v>187</v>
      </c>
      <c r="C28" s="9" t="s">
        <v>589</v>
      </c>
      <c r="D28" s="8">
        <v>21300</v>
      </c>
      <c r="E28" s="8">
        <v>21300</v>
      </c>
      <c r="F28" s="7" t="s">
        <v>6</v>
      </c>
      <c r="G28" s="8" t="s">
        <v>264</v>
      </c>
      <c r="H28" s="8">
        <v>21300</v>
      </c>
      <c r="I28" s="8" t="s">
        <v>264</v>
      </c>
      <c r="J28" s="8">
        <v>21300</v>
      </c>
      <c r="K28" s="9" t="s">
        <v>9</v>
      </c>
      <c r="L28" s="20" t="s">
        <v>596</v>
      </c>
      <c r="M28" s="7" t="s">
        <v>58</v>
      </c>
      <c r="N28" s="7">
        <v>2568</v>
      </c>
    </row>
    <row r="29" spans="1:14" s="3" customFormat="1" ht="204.75" customHeight="1" x14ac:dyDescent="0.2">
      <c r="A29" s="24">
        <v>24</v>
      </c>
      <c r="B29" s="6" t="s">
        <v>187</v>
      </c>
      <c r="C29" s="9" t="s">
        <v>276</v>
      </c>
      <c r="D29" s="8">
        <v>7774</v>
      </c>
      <c r="E29" s="8">
        <v>7774</v>
      </c>
      <c r="F29" s="7" t="s">
        <v>6</v>
      </c>
      <c r="G29" s="8" t="s">
        <v>277</v>
      </c>
      <c r="H29" s="8">
        <v>7774</v>
      </c>
      <c r="I29" s="8" t="s">
        <v>277</v>
      </c>
      <c r="J29" s="8">
        <v>7774</v>
      </c>
      <c r="K29" s="9" t="s">
        <v>9</v>
      </c>
      <c r="L29" s="20" t="s">
        <v>613</v>
      </c>
      <c r="M29" s="7" t="s">
        <v>58</v>
      </c>
      <c r="N29" s="7">
        <v>2568</v>
      </c>
    </row>
    <row r="30" spans="1:14" s="3" customFormat="1" ht="204.75" customHeight="1" x14ac:dyDescent="0.2">
      <c r="A30" s="24">
        <v>25</v>
      </c>
      <c r="B30" s="6" t="s">
        <v>187</v>
      </c>
      <c r="C30" s="9" t="s">
        <v>617</v>
      </c>
      <c r="D30" s="8">
        <v>31600</v>
      </c>
      <c r="E30" s="8">
        <v>31600</v>
      </c>
      <c r="F30" s="7" t="s">
        <v>6</v>
      </c>
      <c r="G30" s="8" t="s">
        <v>618</v>
      </c>
      <c r="H30" s="8">
        <v>31600</v>
      </c>
      <c r="I30" s="8" t="s">
        <v>618</v>
      </c>
      <c r="J30" s="8">
        <v>31600</v>
      </c>
      <c r="K30" s="9" t="s">
        <v>9</v>
      </c>
      <c r="L30" s="20" t="s">
        <v>625</v>
      </c>
      <c r="M30" s="7" t="s">
        <v>58</v>
      </c>
      <c r="N30" s="7">
        <v>2568</v>
      </c>
    </row>
    <row r="31" spans="1:14" s="3" customFormat="1" ht="154.5" customHeight="1" x14ac:dyDescent="0.2">
      <c r="A31" s="24">
        <v>26</v>
      </c>
      <c r="B31" s="6" t="s">
        <v>31</v>
      </c>
      <c r="C31" s="9" t="s">
        <v>163</v>
      </c>
      <c r="D31" s="8">
        <v>61000</v>
      </c>
      <c r="E31" s="8">
        <v>61000</v>
      </c>
      <c r="F31" s="7" t="s">
        <v>6</v>
      </c>
      <c r="G31" s="7" t="s">
        <v>55</v>
      </c>
      <c r="H31" s="8">
        <v>61000</v>
      </c>
      <c r="I31" s="7" t="s">
        <v>55</v>
      </c>
      <c r="J31" s="8">
        <v>61000</v>
      </c>
      <c r="K31" s="9" t="s">
        <v>56</v>
      </c>
      <c r="L31" s="16" t="s">
        <v>57</v>
      </c>
      <c r="M31" s="7" t="s">
        <v>58</v>
      </c>
      <c r="N31" s="7">
        <v>2568</v>
      </c>
    </row>
    <row r="32" spans="1:14" s="3" customFormat="1" ht="213" customHeight="1" x14ac:dyDescent="0.2">
      <c r="A32" s="24">
        <v>27</v>
      </c>
      <c r="B32" s="6" t="s">
        <v>67</v>
      </c>
      <c r="C32" s="9" t="s">
        <v>203</v>
      </c>
      <c r="D32" s="8">
        <v>34130000</v>
      </c>
      <c r="E32" s="8">
        <v>34130000</v>
      </c>
      <c r="F32" s="7" t="s">
        <v>16</v>
      </c>
      <c r="G32" s="7" t="s">
        <v>91</v>
      </c>
      <c r="H32" s="10" t="s">
        <v>92</v>
      </c>
      <c r="I32" s="7" t="s">
        <v>93</v>
      </c>
      <c r="J32" s="8">
        <v>34130000</v>
      </c>
      <c r="K32" s="9" t="s">
        <v>94</v>
      </c>
      <c r="L32" s="16" t="s">
        <v>95</v>
      </c>
      <c r="M32" s="7" t="s">
        <v>58</v>
      </c>
      <c r="N32" s="7">
        <v>2568</v>
      </c>
    </row>
    <row r="33" spans="1:14" s="3" customFormat="1" ht="239.25" customHeight="1" x14ac:dyDescent="0.2">
      <c r="A33" s="24">
        <v>28</v>
      </c>
      <c r="B33" s="6" t="s">
        <v>59</v>
      </c>
      <c r="C33" s="9" t="s">
        <v>96</v>
      </c>
      <c r="D33" s="8">
        <v>9000000</v>
      </c>
      <c r="E33" s="8">
        <v>9902775</v>
      </c>
      <c r="F33" s="7" t="s">
        <v>16</v>
      </c>
      <c r="G33" s="7" t="s">
        <v>97</v>
      </c>
      <c r="H33" s="8">
        <v>8720000</v>
      </c>
      <c r="I33" s="7" t="s">
        <v>97</v>
      </c>
      <c r="J33" s="8">
        <v>8715000</v>
      </c>
      <c r="K33" s="9" t="s">
        <v>98</v>
      </c>
      <c r="L33" s="16" t="s">
        <v>99</v>
      </c>
      <c r="M33" s="7" t="s">
        <v>58</v>
      </c>
      <c r="N33" s="7">
        <v>2568</v>
      </c>
    </row>
    <row r="34" spans="1:14" s="3" customFormat="1" ht="119.25" customHeight="1" x14ac:dyDescent="0.2">
      <c r="A34" s="24">
        <v>29</v>
      </c>
      <c r="B34" s="6" t="s">
        <v>107</v>
      </c>
      <c r="C34" s="9" t="s">
        <v>115</v>
      </c>
      <c r="D34" s="8">
        <v>3000</v>
      </c>
      <c r="E34" s="8">
        <v>3000</v>
      </c>
      <c r="F34" s="7" t="s">
        <v>6</v>
      </c>
      <c r="G34" s="7" t="s">
        <v>82</v>
      </c>
      <c r="H34" s="8">
        <v>3000</v>
      </c>
      <c r="I34" s="7" t="s">
        <v>82</v>
      </c>
      <c r="J34" s="8">
        <v>3000</v>
      </c>
      <c r="K34" s="9" t="s">
        <v>98</v>
      </c>
      <c r="L34" s="16" t="s">
        <v>116</v>
      </c>
      <c r="M34" s="7" t="s">
        <v>58</v>
      </c>
      <c r="N34" s="7">
        <v>2568</v>
      </c>
    </row>
    <row r="35" spans="1:14" s="3" customFormat="1" ht="119.25" customHeight="1" x14ac:dyDescent="0.2">
      <c r="A35" s="24">
        <v>30</v>
      </c>
      <c r="B35" s="6" t="s">
        <v>107</v>
      </c>
      <c r="C35" s="9" t="s">
        <v>117</v>
      </c>
      <c r="D35" s="8">
        <v>36000</v>
      </c>
      <c r="E35" s="8">
        <v>36000</v>
      </c>
      <c r="F35" s="7" t="s">
        <v>6</v>
      </c>
      <c r="G35" s="7" t="s">
        <v>82</v>
      </c>
      <c r="H35" s="8">
        <v>36000</v>
      </c>
      <c r="I35" s="7" t="s">
        <v>82</v>
      </c>
      <c r="J35" s="8">
        <v>36000</v>
      </c>
      <c r="K35" s="9" t="s">
        <v>98</v>
      </c>
      <c r="L35" s="16" t="s">
        <v>118</v>
      </c>
      <c r="M35" s="7" t="s">
        <v>58</v>
      </c>
      <c r="N35" s="7">
        <v>2568</v>
      </c>
    </row>
    <row r="36" spans="1:14" ht="56.25" customHeight="1" x14ac:dyDescent="0.2">
      <c r="B36" s="25"/>
      <c r="C36" s="26"/>
      <c r="D36" s="26"/>
      <c r="E36" s="26"/>
      <c r="F36" s="27"/>
      <c r="G36" s="27"/>
      <c r="H36" s="29"/>
      <c r="I36" s="27"/>
      <c r="J36" s="29">
        <f>SUBTOTAL(109,Form_Responses14[ราคาที่ตกลงจ้าง])</f>
        <v>43488523.82</v>
      </c>
      <c r="K36" s="26"/>
      <c r="L36" s="28"/>
      <c r="M36" s="27"/>
      <c r="N36" s="27"/>
    </row>
  </sheetData>
  <mergeCells count="3">
    <mergeCell ref="B1:N1"/>
    <mergeCell ref="B2:N2"/>
    <mergeCell ref="B3:N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tabSelected="1" zoomScale="40" zoomScaleNormal="40" workbookViewId="0">
      <pane ySplit="5" topLeftCell="A6" activePane="bottomLeft" state="frozen"/>
      <selection pane="bottomLeft" activeCell="E23" sqref="E23"/>
    </sheetView>
  </sheetViews>
  <sheetFormatPr defaultColWidth="12.5703125" defaultRowHeight="15.75" customHeight="1" x14ac:dyDescent="0.2"/>
  <cols>
    <col min="2" max="2" width="39.85546875" style="1" customWidth="1"/>
    <col min="3" max="3" width="68.7109375" style="1" customWidth="1"/>
    <col min="4" max="5" width="37.42578125" style="1" customWidth="1"/>
    <col min="6" max="6" width="38.85546875" style="2" customWidth="1"/>
    <col min="7" max="7" width="45.28515625" style="2" customWidth="1"/>
    <col min="8" max="8" width="58.28515625" style="5" customWidth="1"/>
    <col min="9" max="9" width="42.7109375" style="2" customWidth="1"/>
    <col min="10" max="10" width="22.7109375" style="5" customWidth="1"/>
    <col min="11" max="11" width="40.85546875" style="4" customWidth="1"/>
    <col min="12" max="12" width="22" style="14" customWidth="1"/>
    <col min="13" max="13" width="18.85546875" style="2" customWidth="1"/>
    <col min="14" max="14" width="22.7109375" style="2" customWidth="1"/>
    <col min="15" max="20" width="18.85546875" customWidth="1"/>
  </cols>
  <sheetData>
    <row r="1" spans="1:14" ht="61.5" customHeight="1" x14ac:dyDescent="0.2">
      <c r="B1" s="32" t="s">
        <v>639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61.5" customHeight="1" x14ac:dyDescent="0.2">
      <c r="B2" s="31" t="s">
        <v>652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61.5" customHeight="1" x14ac:dyDescent="0.2">
      <c r="B3" s="31" t="s">
        <v>640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75.75" customHeight="1" x14ac:dyDescent="0.2"/>
    <row r="5" spans="1:14" s="13" customFormat="1" ht="99" customHeight="1" x14ac:dyDescent="0.2">
      <c r="A5" s="23" t="s">
        <v>653</v>
      </c>
      <c r="B5" s="11" t="s">
        <v>0</v>
      </c>
      <c r="C5" s="11" t="s">
        <v>144</v>
      </c>
      <c r="D5" s="11" t="s">
        <v>654</v>
      </c>
      <c r="E5" s="11" t="s">
        <v>655</v>
      </c>
      <c r="F5" s="11" t="s">
        <v>145</v>
      </c>
      <c r="G5" s="11" t="s">
        <v>146</v>
      </c>
      <c r="H5" s="12" t="s">
        <v>147</v>
      </c>
      <c r="I5" s="11" t="s">
        <v>148</v>
      </c>
      <c r="J5" s="12" t="s">
        <v>149</v>
      </c>
      <c r="K5" s="11" t="s">
        <v>150</v>
      </c>
      <c r="L5" s="15" t="s">
        <v>1</v>
      </c>
      <c r="M5" s="11" t="s">
        <v>2</v>
      </c>
      <c r="N5" s="11" t="s">
        <v>3</v>
      </c>
    </row>
    <row r="6" spans="1:14" s="3" customFormat="1" ht="204.75" customHeight="1" x14ac:dyDescent="0.2">
      <c r="A6" s="24">
        <v>1</v>
      </c>
      <c r="B6" s="6" t="s">
        <v>187</v>
      </c>
      <c r="C6" s="9" t="s">
        <v>590</v>
      </c>
      <c r="D6" s="8">
        <v>6980</v>
      </c>
      <c r="E6" s="8">
        <v>6980</v>
      </c>
      <c r="F6" s="7" t="s">
        <v>6</v>
      </c>
      <c r="G6" s="8" t="s">
        <v>592</v>
      </c>
      <c r="H6" s="8">
        <v>6980</v>
      </c>
      <c r="I6" s="8" t="s">
        <v>592</v>
      </c>
      <c r="J6" s="8">
        <v>6980</v>
      </c>
      <c r="K6" s="9" t="s">
        <v>9</v>
      </c>
      <c r="L6" s="20" t="s">
        <v>598</v>
      </c>
      <c r="M6" s="7" t="s">
        <v>121</v>
      </c>
      <c r="N6" s="7">
        <v>2568</v>
      </c>
    </row>
    <row r="7" spans="1:14" s="3" customFormat="1" ht="204.75" customHeight="1" x14ac:dyDescent="0.2">
      <c r="A7" s="24">
        <v>2</v>
      </c>
      <c r="B7" s="6" t="s">
        <v>187</v>
      </c>
      <c r="C7" s="9" t="s">
        <v>600</v>
      </c>
      <c r="D7" s="8">
        <v>399700</v>
      </c>
      <c r="E7" s="8">
        <v>399700</v>
      </c>
      <c r="F7" s="7" t="s">
        <v>6</v>
      </c>
      <c r="G7" s="8" t="s">
        <v>605</v>
      </c>
      <c r="H7" s="8">
        <v>399700</v>
      </c>
      <c r="I7" s="8" t="s">
        <v>605</v>
      </c>
      <c r="J7" s="8">
        <v>399700</v>
      </c>
      <c r="K7" s="9" t="s">
        <v>9</v>
      </c>
      <c r="L7" s="20" t="s">
        <v>608</v>
      </c>
      <c r="M7" s="7" t="s">
        <v>121</v>
      </c>
      <c r="N7" s="7">
        <v>2568</v>
      </c>
    </row>
    <row r="8" spans="1:14" s="3" customFormat="1" ht="204.75" customHeight="1" x14ac:dyDescent="0.2">
      <c r="A8" s="24">
        <v>3</v>
      </c>
      <c r="B8" s="6" t="s">
        <v>187</v>
      </c>
      <c r="C8" s="9" t="s">
        <v>601</v>
      </c>
      <c r="D8" s="8">
        <v>34500</v>
      </c>
      <c r="E8" s="8">
        <v>34500</v>
      </c>
      <c r="F8" s="7" t="s">
        <v>6</v>
      </c>
      <c r="G8" s="8" t="s">
        <v>280</v>
      </c>
      <c r="H8" s="8">
        <v>34500</v>
      </c>
      <c r="I8" s="8" t="s">
        <v>280</v>
      </c>
      <c r="J8" s="8">
        <v>34500</v>
      </c>
      <c r="K8" s="9" t="s">
        <v>9</v>
      </c>
      <c r="L8" s="20" t="s">
        <v>609</v>
      </c>
      <c r="M8" s="7" t="s">
        <v>121</v>
      </c>
      <c r="N8" s="7">
        <v>2568</v>
      </c>
    </row>
    <row r="9" spans="1:14" s="3" customFormat="1" ht="204.75" customHeight="1" x14ac:dyDescent="0.2">
      <c r="A9" s="24">
        <v>4</v>
      </c>
      <c r="B9" s="6" t="s">
        <v>187</v>
      </c>
      <c r="C9" s="9" t="s">
        <v>602</v>
      </c>
      <c r="D9" s="8">
        <v>8400</v>
      </c>
      <c r="E9" s="8">
        <v>8400</v>
      </c>
      <c r="F9" s="7" t="s">
        <v>6</v>
      </c>
      <c r="G9" s="8" t="s">
        <v>226</v>
      </c>
      <c r="H9" s="8">
        <v>8400</v>
      </c>
      <c r="I9" s="8" t="s">
        <v>226</v>
      </c>
      <c r="J9" s="8">
        <v>8400</v>
      </c>
      <c r="K9" s="9" t="s">
        <v>9</v>
      </c>
      <c r="L9" s="20" t="s">
        <v>610</v>
      </c>
      <c r="M9" s="7" t="s">
        <v>121</v>
      </c>
      <c r="N9" s="7">
        <v>2568</v>
      </c>
    </row>
    <row r="10" spans="1:14" s="3" customFormat="1" ht="204.75" customHeight="1" x14ac:dyDescent="0.2">
      <c r="A10" s="24">
        <v>5</v>
      </c>
      <c r="B10" s="6" t="s">
        <v>187</v>
      </c>
      <c r="C10" s="9" t="s">
        <v>603</v>
      </c>
      <c r="D10" s="8">
        <v>180800</v>
      </c>
      <c r="E10" s="8">
        <v>180800</v>
      </c>
      <c r="F10" s="7" t="s">
        <v>6</v>
      </c>
      <c r="G10" s="8" t="s">
        <v>606</v>
      </c>
      <c r="H10" s="8">
        <v>180800</v>
      </c>
      <c r="I10" s="8" t="s">
        <v>606</v>
      </c>
      <c r="J10" s="8">
        <v>180800</v>
      </c>
      <c r="K10" s="9" t="s">
        <v>9</v>
      </c>
      <c r="L10" s="20" t="s">
        <v>611</v>
      </c>
      <c r="M10" s="7" t="s">
        <v>121</v>
      </c>
      <c r="N10" s="7">
        <v>2568</v>
      </c>
    </row>
    <row r="11" spans="1:14" s="3" customFormat="1" ht="204.75" customHeight="1" x14ac:dyDescent="0.2">
      <c r="A11" s="24">
        <v>6</v>
      </c>
      <c r="B11" s="6" t="s">
        <v>187</v>
      </c>
      <c r="C11" s="9" t="s">
        <v>604</v>
      </c>
      <c r="D11" s="8">
        <v>16550</v>
      </c>
      <c r="E11" s="8">
        <v>16550</v>
      </c>
      <c r="F11" s="7" t="s">
        <v>6</v>
      </c>
      <c r="G11" s="8" t="s">
        <v>277</v>
      </c>
      <c r="H11" s="8">
        <v>16550</v>
      </c>
      <c r="I11" s="8" t="s">
        <v>277</v>
      </c>
      <c r="J11" s="8">
        <v>16550</v>
      </c>
      <c r="K11" s="9" t="s">
        <v>9</v>
      </c>
      <c r="L11" s="20" t="s">
        <v>612</v>
      </c>
      <c r="M11" s="7" t="s">
        <v>121</v>
      </c>
      <c r="N11" s="7">
        <v>2568</v>
      </c>
    </row>
    <row r="12" spans="1:14" s="3" customFormat="1" ht="204.75" customHeight="1" x14ac:dyDescent="0.2">
      <c r="A12" s="24">
        <v>7</v>
      </c>
      <c r="B12" s="6" t="s">
        <v>187</v>
      </c>
      <c r="C12" s="9" t="s">
        <v>614</v>
      </c>
      <c r="D12" s="8">
        <v>30044</v>
      </c>
      <c r="E12" s="8">
        <v>30044</v>
      </c>
      <c r="F12" s="7" t="s">
        <v>6</v>
      </c>
      <c r="G12" s="8" t="s">
        <v>295</v>
      </c>
      <c r="H12" s="8">
        <v>30044</v>
      </c>
      <c r="I12" s="8" t="s">
        <v>295</v>
      </c>
      <c r="J12" s="8">
        <v>30044</v>
      </c>
      <c r="K12" s="9" t="s">
        <v>9</v>
      </c>
      <c r="L12" s="20" t="s">
        <v>619</v>
      </c>
      <c r="M12" s="7" t="s">
        <v>121</v>
      </c>
      <c r="N12" s="7">
        <v>2568</v>
      </c>
    </row>
    <row r="13" spans="1:14" s="3" customFormat="1" ht="204.75" customHeight="1" x14ac:dyDescent="0.2">
      <c r="A13" s="24">
        <v>8</v>
      </c>
      <c r="B13" s="6" t="s">
        <v>187</v>
      </c>
      <c r="C13" s="9" t="s">
        <v>482</v>
      </c>
      <c r="D13" s="8">
        <v>12558</v>
      </c>
      <c r="E13" s="8">
        <v>12558</v>
      </c>
      <c r="F13" s="7" t="s">
        <v>6</v>
      </c>
      <c r="G13" s="8" t="s">
        <v>277</v>
      </c>
      <c r="H13" s="8">
        <v>12558</v>
      </c>
      <c r="I13" s="8" t="s">
        <v>277</v>
      </c>
      <c r="J13" s="8">
        <v>12558</v>
      </c>
      <c r="K13" s="9" t="s">
        <v>9</v>
      </c>
      <c r="L13" s="20" t="s">
        <v>620</v>
      </c>
      <c r="M13" s="7" t="s">
        <v>121</v>
      </c>
      <c r="N13" s="7">
        <v>2568</v>
      </c>
    </row>
    <row r="14" spans="1:14" s="3" customFormat="1" ht="204.75" customHeight="1" x14ac:dyDescent="0.2">
      <c r="A14" s="24">
        <v>9</v>
      </c>
      <c r="B14" s="6" t="s">
        <v>187</v>
      </c>
      <c r="C14" s="9" t="s">
        <v>482</v>
      </c>
      <c r="D14" s="8">
        <v>9264</v>
      </c>
      <c r="E14" s="8">
        <v>9264</v>
      </c>
      <c r="F14" s="7" t="s">
        <v>6</v>
      </c>
      <c r="G14" s="8" t="s">
        <v>277</v>
      </c>
      <c r="H14" s="8">
        <v>9264</v>
      </c>
      <c r="I14" s="8" t="s">
        <v>277</v>
      </c>
      <c r="J14" s="8">
        <v>9264</v>
      </c>
      <c r="K14" s="9" t="s">
        <v>9</v>
      </c>
      <c r="L14" s="20" t="s">
        <v>621</v>
      </c>
      <c r="M14" s="7" t="s">
        <v>121</v>
      </c>
      <c r="N14" s="7">
        <v>2568</v>
      </c>
    </row>
    <row r="15" spans="1:14" s="3" customFormat="1" ht="254.25" customHeight="1" x14ac:dyDescent="0.2">
      <c r="A15" s="24">
        <v>10</v>
      </c>
      <c r="B15" s="6" t="s">
        <v>187</v>
      </c>
      <c r="C15" s="9" t="s">
        <v>615</v>
      </c>
      <c r="D15" s="8">
        <v>45160</v>
      </c>
      <c r="E15" s="8">
        <v>45160</v>
      </c>
      <c r="F15" s="7" t="s">
        <v>6</v>
      </c>
      <c r="G15" s="8" t="s">
        <v>226</v>
      </c>
      <c r="H15" s="8">
        <v>45160</v>
      </c>
      <c r="I15" s="8" t="s">
        <v>226</v>
      </c>
      <c r="J15" s="8">
        <v>45160</v>
      </c>
      <c r="K15" s="9" t="s">
        <v>9</v>
      </c>
      <c r="L15" s="20" t="s">
        <v>622</v>
      </c>
      <c r="M15" s="7" t="s">
        <v>121</v>
      </c>
      <c r="N15" s="7">
        <v>2568</v>
      </c>
    </row>
    <row r="16" spans="1:14" s="3" customFormat="1" ht="204.75" customHeight="1" x14ac:dyDescent="0.2">
      <c r="A16" s="24">
        <v>11</v>
      </c>
      <c r="B16" s="6" t="s">
        <v>187</v>
      </c>
      <c r="C16" s="9" t="s">
        <v>616</v>
      </c>
      <c r="D16" s="8">
        <v>35500</v>
      </c>
      <c r="E16" s="8">
        <v>35500</v>
      </c>
      <c r="F16" s="7" t="s">
        <v>6</v>
      </c>
      <c r="G16" s="8" t="s">
        <v>346</v>
      </c>
      <c r="H16" s="8">
        <v>35500</v>
      </c>
      <c r="I16" s="8" t="s">
        <v>346</v>
      </c>
      <c r="J16" s="8">
        <v>35500</v>
      </c>
      <c r="K16" s="9" t="s">
        <v>9</v>
      </c>
      <c r="L16" s="20" t="s">
        <v>623</v>
      </c>
      <c r="M16" s="7" t="s">
        <v>121</v>
      </c>
      <c r="N16" s="7">
        <v>2568</v>
      </c>
    </row>
    <row r="17" spans="1:14" s="3" customFormat="1" ht="204.75" customHeight="1" x14ac:dyDescent="0.2">
      <c r="A17" s="24">
        <v>12</v>
      </c>
      <c r="B17" s="6" t="s">
        <v>187</v>
      </c>
      <c r="C17" s="9" t="s">
        <v>276</v>
      </c>
      <c r="D17" s="8">
        <v>6078</v>
      </c>
      <c r="E17" s="8">
        <v>6078</v>
      </c>
      <c r="F17" s="7" t="s">
        <v>6</v>
      </c>
      <c r="G17" s="8" t="s">
        <v>277</v>
      </c>
      <c r="H17" s="8">
        <v>6078</v>
      </c>
      <c r="I17" s="8" t="s">
        <v>277</v>
      </c>
      <c r="J17" s="8">
        <v>6078</v>
      </c>
      <c r="K17" s="9" t="s">
        <v>9</v>
      </c>
      <c r="L17" s="20" t="s">
        <v>624</v>
      </c>
      <c r="M17" s="7" t="s">
        <v>121</v>
      </c>
      <c r="N17" s="7">
        <v>2568</v>
      </c>
    </row>
    <row r="18" spans="1:14" s="3" customFormat="1" ht="204.75" customHeight="1" x14ac:dyDescent="0.2">
      <c r="A18" s="24">
        <v>13</v>
      </c>
      <c r="B18" s="6" t="s">
        <v>187</v>
      </c>
      <c r="C18" s="9" t="s">
        <v>626</v>
      </c>
      <c r="D18" s="8">
        <v>25900</v>
      </c>
      <c r="E18" s="8">
        <v>25900</v>
      </c>
      <c r="F18" s="7" t="s">
        <v>6</v>
      </c>
      <c r="G18" s="8" t="s">
        <v>630</v>
      </c>
      <c r="H18" s="8">
        <v>25900</v>
      </c>
      <c r="I18" s="8" t="s">
        <v>630</v>
      </c>
      <c r="J18" s="8">
        <v>25900</v>
      </c>
      <c r="K18" s="9" t="s">
        <v>9</v>
      </c>
      <c r="L18" s="20" t="s">
        <v>632</v>
      </c>
      <c r="M18" s="7" t="s">
        <v>121</v>
      </c>
      <c r="N18" s="7">
        <v>2568</v>
      </c>
    </row>
    <row r="19" spans="1:14" s="3" customFormat="1" ht="204.75" customHeight="1" x14ac:dyDescent="0.2">
      <c r="A19" s="24">
        <v>14</v>
      </c>
      <c r="B19" s="6" t="s">
        <v>187</v>
      </c>
      <c r="C19" s="9" t="s">
        <v>627</v>
      </c>
      <c r="D19" s="8">
        <v>36800</v>
      </c>
      <c r="E19" s="8">
        <v>36800</v>
      </c>
      <c r="F19" s="7" t="s">
        <v>6</v>
      </c>
      <c r="G19" s="8" t="s">
        <v>264</v>
      </c>
      <c r="H19" s="8">
        <v>36800</v>
      </c>
      <c r="I19" s="8" t="s">
        <v>264</v>
      </c>
      <c r="J19" s="8">
        <v>36800</v>
      </c>
      <c r="K19" s="9" t="s">
        <v>9</v>
      </c>
      <c r="L19" s="20" t="s">
        <v>633</v>
      </c>
      <c r="M19" s="7" t="s">
        <v>121</v>
      </c>
      <c r="N19" s="7">
        <v>2568</v>
      </c>
    </row>
    <row r="20" spans="1:14" s="3" customFormat="1" ht="204.75" customHeight="1" x14ac:dyDescent="0.2">
      <c r="A20" s="24">
        <v>15</v>
      </c>
      <c r="B20" s="6" t="s">
        <v>187</v>
      </c>
      <c r="C20" s="9" t="s">
        <v>628</v>
      </c>
      <c r="D20" s="8">
        <v>50000</v>
      </c>
      <c r="E20" s="8">
        <v>50000</v>
      </c>
      <c r="F20" s="7" t="s">
        <v>6</v>
      </c>
      <c r="G20" s="8" t="s">
        <v>631</v>
      </c>
      <c r="H20" s="8">
        <v>50000</v>
      </c>
      <c r="I20" s="8" t="s">
        <v>631</v>
      </c>
      <c r="J20" s="8">
        <v>50000</v>
      </c>
      <c r="K20" s="9" t="s">
        <v>9</v>
      </c>
      <c r="L20" s="20" t="s">
        <v>634</v>
      </c>
      <c r="M20" s="7" t="s">
        <v>121</v>
      </c>
      <c r="N20" s="7">
        <v>2568</v>
      </c>
    </row>
    <row r="21" spans="1:14" s="3" customFormat="1" ht="204.75" customHeight="1" x14ac:dyDescent="0.2">
      <c r="A21" s="24">
        <v>16</v>
      </c>
      <c r="B21" s="6" t="s">
        <v>187</v>
      </c>
      <c r="C21" s="9" t="s">
        <v>276</v>
      </c>
      <c r="D21" s="8">
        <v>22726</v>
      </c>
      <c r="E21" s="8">
        <v>22726</v>
      </c>
      <c r="F21" s="7" t="s">
        <v>6</v>
      </c>
      <c r="G21" s="8" t="s">
        <v>277</v>
      </c>
      <c r="H21" s="8">
        <v>22726</v>
      </c>
      <c r="I21" s="8" t="s">
        <v>277</v>
      </c>
      <c r="J21" s="8">
        <v>22726</v>
      </c>
      <c r="K21" s="9" t="s">
        <v>9</v>
      </c>
      <c r="L21" s="20" t="s">
        <v>635</v>
      </c>
      <c r="M21" s="7" t="s">
        <v>121</v>
      </c>
      <c r="N21" s="7">
        <v>2568</v>
      </c>
    </row>
    <row r="22" spans="1:14" s="3" customFormat="1" ht="204.75" customHeight="1" x14ac:dyDescent="0.2">
      <c r="A22" s="24">
        <v>17</v>
      </c>
      <c r="B22" s="6" t="s">
        <v>187</v>
      </c>
      <c r="C22" s="9" t="s">
        <v>629</v>
      </c>
      <c r="D22" s="8">
        <v>135000</v>
      </c>
      <c r="E22" s="8">
        <v>135000</v>
      </c>
      <c r="F22" s="7" t="s">
        <v>6</v>
      </c>
      <c r="G22" s="8" t="s">
        <v>360</v>
      </c>
      <c r="H22" s="8">
        <v>135000</v>
      </c>
      <c r="I22" s="8" t="s">
        <v>360</v>
      </c>
      <c r="J22" s="8">
        <v>135000</v>
      </c>
      <c r="K22" s="9" t="s">
        <v>9</v>
      </c>
      <c r="L22" s="20" t="s">
        <v>636</v>
      </c>
      <c r="M22" s="7" t="s">
        <v>121</v>
      </c>
      <c r="N22" s="7">
        <v>2568</v>
      </c>
    </row>
    <row r="23" spans="1:14" s="3" customFormat="1" ht="265.5" customHeight="1" x14ac:dyDescent="0.2">
      <c r="A23" s="24">
        <v>18</v>
      </c>
      <c r="B23" s="6" t="s">
        <v>107</v>
      </c>
      <c r="C23" s="9" t="s">
        <v>656</v>
      </c>
      <c r="D23" s="8">
        <v>977660</v>
      </c>
      <c r="E23" s="8">
        <v>977660</v>
      </c>
      <c r="F23" s="7" t="s">
        <v>16</v>
      </c>
      <c r="G23" s="7" t="s">
        <v>119</v>
      </c>
      <c r="H23" s="8">
        <v>970000</v>
      </c>
      <c r="I23" s="7" t="s">
        <v>119</v>
      </c>
      <c r="J23" s="8">
        <v>970000</v>
      </c>
      <c r="K23" s="9" t="s">
        <v>94</v>
      </c>
      <c r="L23" s="16" t="s">
        <v>120</v>
      </c>
      <c r="M23" s="7" t="s">
        <v>121</v>
      </c>
      <c r="N23" s="7">
        <v>2568</v>
      </c>
    </row>
    <row r="24" spans="1:14" ht="45.75" customHeight="1" x14ac:dyDescent="0.2">
      <c r="B24" s="25"/>
      <c r="C24" s="26"/>
      <c r="D24" s="26"/>
      <c r="E24" s="26"/>
      <c r="F24" s="27"/>
      <c r="G24" s="27"/>
      <c r="H24" s="29"/>
      <c r="I24" s="27"/>
      <c r="J24" s="29">
        <f>SUBTOTAL(109,Form_Responses[ราคาที่ตกลงจ้าง])</f>
        <v>2025960</v>
      </c>
      <c r="K24" s="26"/>
      <c r="L24" s="28"/>
      <c r="M24" s="27"/>
      <c r="N24" s="27"/>
    </row>
  </sheetData>
  <mergeCells count="3">
    <mergeCell ref="B1:N1"/>
    <mergeCell ref="B2:N2"/>
    <mergeCell ref="B3:N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ต.ค.</vt:lpstr>
      <vt:lpstr>พ.ย.</vt:lpstr>
      <vt:lpstr>ธ.ค.</vt:lpstr>
      <vt:lpstr>ม.ค.</vt:lpstr>
      <vt:lpstr>ก.พ.</vt:lpstr>
      <vt:lpstr>มี.ค.</vt:lpstr>
      <vt:lpstr>เม.ย.</vt:lpstr>
      <vt:lpstr>พ.ค.</vt:lpstr>
      <vt:lpstr>มิ.ย.</vt:lpstr>
      <vt:lpstr>ก.ค.</vt:lpstr>
      <vt:lpstr>ส.ค.</vt:lpstr>
      <vt:lpstr>ก.ย.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2026-06-08T07:09:48Z</cp:lastPrinted>
  <dcterms:created xsi:type="dcterms:W3CDTF">2026-05-28T09:08:59Z</dcterms:created>
  <dcterms:modified xsi:type="dcterms:W3CDTF">2026-06-30T03:09:17Z</dcterms:modified>
</cp:coreProperties>
</file>